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7755" tabRatio="737" activeTab="22"/>
  </bookViews>
  <sheets>
    <sheet name="PORTADA" sheetId="33" r:id="rId1"/>
    <sheet name="INTRODUCION" sheetId="10" r:id="rId2"/>
    <sheet name="1" sheetId="4" r:id="rId3"/>
    <sheet name="2" sheetId="13" r:id="rId4"/>
    <sheet name="3" sheetId="14" r:id="rId5"/>
    <sheet name="4" sheetId="12" r:id="rId6"/>
    <sheet name="5" sheetId="16" r:id="rId7"/>
    <sheet name="6" sheetId="17" r:id="rId8"/>
    <sheet name="7" sheetId="18" r:id="rId9"/>
    <sheet name="8" sheetId="19" r:id="rId10"/>
    <sheet name="9" sheetId="20" r:id="rId11"/>
    <sheet name="10" sheetId="21" r:id="rId12"/>
    <sheet name="11" sheetId="22" r:id="rId13"/>
    <sheet name="12" sheetId="23" r:id="rId14"/>
    <sheet name="13" sheetId="24" r:id="rId15"/>
    <sheet name="14" sheetId="25" r:id="rId16"/>
    <sheet name="15" sheetId="26" r:id="rId17"/>
    <sheet name="16" sheetId="27" r:id="rId18"/>
    <sheet name="17" sheetId="28" r:id="rId19"/>
    <sheet name="18" sheetId="29" r:id="rId20"/>
    <sheet name="19" sheetId="30" r:id="rId21"/>
    <sheet name="20" sheetId="31" r:id="rId22"/>
    <sheet name="RESULTADO" sheetId="6" r:id="rId23"/>
    <sheet name="Definiciones" sheetId="8" r:id="rId24"/>
    <sheet name="formulas " sheetId="11" r:id="rId25"/>
    <sheet name="Hoja1" sheetId="34" r:id="rId26"/>
    <sheet name="Tercera" sheetId="5" state="hidden" r:id="rId27"/>
  </sheets>
  <definedNames>
    <definedName name="ParaEjemplo">Definiciones!$G$4:$G$8</definedName>
    <definedName name="ParaPrimeraA">Definiciones!$A$4:$A$8</definedName>
    <definedName name="ParaPrimeraB">Definiciones!$B$4:$B$8</definedName>
    <definedName name="ParaSegundaA">Definiciones!$C$4:$C$8</definedName>
    <definedName name="ParaSegundaB">Definiciones!$D$4:$D$8</definedName>
    <definedName name="ParaTerceraA">Definiciones!$E$4:$E$8</definedName>
    <definedName name="ParaTerceraB">Definiciones!$F$4:$F$8</definedName>
  </definedNames>
  <calcPr calcId="145621" calcOnSave="0" concurrentCalc="0"/>
</workbook>
</file>

<file path=xl/calcChain.xml><?xml version="1.0" encoding="utf-8"?>
<calcChain xmlns="http://schemas.openxmlformats.org/spreadsheetml/2006/main">
  <c r="H11" i="4" l="1"/>
  <c r="I14" i="4"/>
  <c r="H11" i="13"/>
  <c r="I14" i="13"/>
  <c r="H11" i="16"/>
  <c r="I14" i="16"/>
  <c r="H11" i="23"/>
  <c r="I14" i="23"/>
  <c r="H11" i="18"/>
  <c r="I14" i="18"/>
  <c r="H11" i="25"/>
  <c r="I14" i="25"/>
  <c r="H11" i="27"/>
  <c r="I14" i="27"/>
  <c r="H11" i="30"/>
  <c r="I14" i="30"/>
  <c r="H11" i="29"/>
  <c r="I14" i="29"/>
  <c r="H11" i="14"/>
  <c r="I14" i="14"/>
  <c r="H11" i="12"/>
  <c r="I14" i="12"/>
  <c r="H11" i="17"/>
  <c r="I14" i="17"/>
  <c r="H11" i="21"/>
  <c r="I14" i="21"/>
  <c r="H11" i="22"/>
  <c r="I14" i="22"/>
  <c r="H11" i="24"/>
  <c r="I14" i="24"/>
  <c r="H11" i="26"/>
  <c r="I14" i="26"/>
  <c r="H11" i="28"/>
  <c r="I14" i="28"/>
  <c r="H11" i="31"/>
  <c r="I14" i="31"/>
  <c r="H11" i="19"/>
  <c r="I14" i="19"/>
  <c r="H11" i="20"/>
  <c r="I14" i="20"/>
  <c r="D19" i="6"/>
  <c r="H18" i="13"/>
  <c r="C18" i="13"/>
  <c r="D22" i="13"/>
  <c r="H18" i="12"/>
  <c r="C18" i="12"/>
  <c r="D22" i="12"/>
  <c r="H18" i="4"/>
  <c r="C18" i="4"/>
  <c r="D22" i="4"/>
  <c r="H18" i="14"/>
  <c r="C18" i="14"/>
  <c r="D22" i="14"/>
  <c r="H18" i="16"/>
  <c r="C18" i="16"/>
  <c r="D22" i="16"/>
  <c r="H18" i="17"/>
  <c r="C18" i="17"/>
  <c r="D22" i="17"/>
  <c r="H18" i="18"/>
  <c r="C18" i="18"/>
  <c r="D22" i="18"/>
  <c r="H18" i="19"/>
  <c r="C18" i="19"/>
  <c r="D22" i="19"/>
  <c r="H18" i="20"/>
  <c r="C18" i="20"/>
  <c r="D22" i="20"/>
  <c r="H18" i="21"/>
  <c r="C18" i="21"/>
  <c r="D22" i="21"/>
  <c r="H18" i="22"/>
  <c r="C18" i="22"/>
  <c r="D22" i="22"/>
  <c r="C18" i="23"/>
  <c r="D22" i="23"/>
  <c r="H18" i="24"/>
  <c r="C18" i="24"/>
  <c r="D22" i="24"/>
  <c r="H18" i="25"/>
  <c r="C18" i="25"/>
  <c r="D22" i="25"/>
  <c r="H18" i="26"/>
  <c r="C18" i="26"/>
  <c r="D22" i="26"/>
  <c r="H18" i="27"/>
  <c r="C18" i="27"/>
  <c r="D22" i="27"/>
  <c r="H18" i="28"/>
  <c r="C18" i="28"/>
  <c r="D22" i="28"/>
  <c r="H18" i="29"/>
  <c r="C18" i="29"/>
  <c r="D22" i="29"/>
  <c r="H18" i="30"/>
  <c r="C18" i="30"/>
  <c r="D22" i="30"/>
  <c r="H18" i="31"/>
  <c r="C18" i="31"/>
  <c r="D22" i="31"/>
  <c r="C18" i="5"/>
  <c r="H18" i="5"/>
  <c r="D22" i="5"/>
</calcChain>
</file>

<file path=xl/sharedStrings.xml><?xml version="1.0" encoding="utf-8"?>
<sst xmlns="http://schemas.openxmlformats.org/spreadsheetml/2006/main" count="244" uniqueCount="177">
  <si>
    <t>CONTADOR:</t>
  </si>
  <si>
    <t>Vaca</t>
  </si>
  <si>
    <t>Pollo</t>
  </si>
  <si>
    <t>Perro</t>
  </si>
  <si>
    <t>Cóndor</t>
  </si>
  <si>
    <t>Selva</t>
  </si>
  <si>
    <t>Bosque</t>
  </si>
  <si>
    <t>Mar</t>
  </si>
  <si>
    <t>Desierto</t>
  </si>
  <si>
    <t>Bombillo</t>
  </si>
  <si>
    <t>Toma Corriente</t>
  </si>
  <si>
    <t>Lámpara</t>
  </si>
  <si>
    <t>Cables</t>
  </si>
  <si>
    <t>Electricidad</t>
  </si>
  <si>
    <t>Torta</t>
  </si>
  <si>
    <t>Pastel</t>
  </si>
  <si>
    <t>Bomba</t>
  </si>
  <si>
    <t>Bandera</t>
  </si>
  <si>
    <t>Moto</t>
  </si>
  <si>
    <t>Automóvil</t>
  </si>
  <si>
    <t>Avión</t>
  </si>
  <si>
    <t>Barco</t>
  </si>
  <si>
    <t>Submarino</t>
  </si>
  <si>
    <t>Bola</t>
  </si>
  <si>
    <t>Patines</t>
  </si>
  <si>
    <t>Bicicleta</t>
  </si>
  <si>
    <t>Arco y Flecha</t>
  </si>
  <si>
    <t>Balón</t>
  </si>
  <si>
    <t>Listado de palabras para desplegar en las listas de cada imagen</t>
  </si>
  <si>
    <t>Fútbol</t>
  </si>
  <si>
    <t>Baloncesto</t>
  </si>
  <si>
    <t>Natación</t>
  </si>
  <si>
    <t>Boxeo</t>
  </si>
  <si>
    <t>Paracaidismo</t>
  </si>
  <si>
    <t>Serpentina</t>
  </si>
  <si>
    <t>Mico</t>
  </si>
  <si>
    <t>Termales</t>
  </si>
  <si>
    <t>PROCEDIMIENTO  PARA CREAR UNA LISTA DESPLEGABLE</t>
  </si>
  <si>
    <t>Creat una lista en una hoja aparte</t>
  </si>
  <si>
    <t xml:space="preserve">seleccionar celda para crear la lista despegable </t>
  </si>
  <si>
    <t>da clic en herramiento /datos/validadcion de datos/activar la opcion</t>
  </si>
  <si>
    <t>Permitir  / activar lista</t>
  </si>
  <si>
    <t>Origen : dar clic</t>
  </si>
  <si>
    <t>Voy a la hoja de la lista / señalo la lista/ aceptar</t>
  </si>
  <si>
    <t>Para1</t>
  </si>
  <si>
    <t>Para2</t>
  </si>
  <si>
    <t>Para3</t>
  </si>
  <si>
    <t>Para4</t>
  </si>
  <si>
    <t>Para5</t>
  </si>
  <si>
    <t>Para6</t>
  </si>
  <si>
    <t>Para7</t>
  </si>
  <si>
    <t>Para8</t>
  </si>
  <si>
    <t>Para9</t>
  </si>
  <si>
    <t>Para10</t>
  </si>
  <si>
    <t>Para11</t>
  </si>
  <si>
    <t>Para12</t>
  </si>
  <si>
    <t>Para13</t>
  </si>
  <si>
    <t>Para14</t>
  </si>
  <si>
    <t>Para15</t>
  </si>
  <si>
    <t>Para16</t>
  </si>
  <si>
    <t>Para17</t>
  </si>
  <si>
    <t>Para18</t>
  </si>
  <si>
    <t>Para19</t>
  </si>
  <si>
    <t>Para20</t>
  </si>
  <si>
    <t xml:space="preserve">Total  </t>
  </si>
  <si>
    <t xml:space="preserve">Respuestas buenas </t>
  </si>
  <si>
    <t>MIRE LA PREGUNTA</t>
  </si>
  <si>
    <t>seleciona la respuesta correcta</t>
  </si>
  <si>
    <t>B.sexual</t>
  </si>
  <si>
    <t>¿Cómo SE REPRODUCEN LOS ANIAMLES?</t>
  </si>
  <si>
    <t>!!!")</t>
  </si>
  <si>
    <t>hoja(1)</t>
  </si>
  <si>
    <t>hoja(2)</t>
  </si>
  <si>
    <t>hoja(3)</t>
  </si>
  <si>
    <t>hoja(4)</t>
  </si>
  <si>
    <t>hoja(5)</t>
  </si>
  <si>
    <t>hoja(6)</t>
  </si>
  <si>
    <t>hoja(7)</t>
  </si>
  <si>
    <t>hoja(8)</t>
  </si>
  <si>
    <t>hoja(9)</t>
  </si>
  <si>
    <t>hoja(10)</t>
  </si>
  <si>
    <t>A.el aire</t>
  </si>
  <si>
    <t>A.escicion</t>
  </si>
  <si>
    <t>A.gemacion</t>
  </si>
  <si>
    <t>A.asexual</t>
  </si>
  <si>
    <t>A.metamorfosis</t>
  </si>
  <si>
    <t>A.unisexuales</t>
  </si>
  <si>
    <t>B.los ovarios</t>
  </si>
  <si>
    <t>B.paticipacion</t>
  </si>
  <si>
    <t>B.osmosis</t>
  </si>
  <si>
    <t>B.triguinosis</t>
  </si>
  <si>
    <t>B.bisexuales</t>
  </si>
  <si>
    <t>C.el utero</t>
  </si>
  <si>
    <t>C.bifrucasion</t>
  </si>
  <si>
    <t>C.desprendimientos</t>
  </si>
  <si>
    <t>C.unisexual</t>
  </si>
  <si>
    <t>C.trasnmutacion</t>
  </si>
  <si>
    <t>C.afroditas</t>
  </si>
  <si>
    <t>D.el agua</t>
  </si>
  <si>
    <t>D.separacion</t>
  </si>
  <si>
    <t>D.mestastasis</t>
  </si>
  <si>
    <t>D.bisexual</t>
  </si>
  <si>
    <t>D.simbiosis</t>
  </si>
  <si>
    <t>D.hemafroditas</t>
  </si>
  <si>
    <t>hoja(11)</t>
  </si>
  <si>
    <t>hoja(12)</t>
  </si>
  <si>
    <t>hoja(13)</t>
  </si>
  <si>
    <t>hoja(14)</t>
  </si>
  <si>
    <t>hoja(15)</t>
  </si>
  <si>
    <t>hoja(16)</t>
  </si>
  <si>
    <t>hoja(17)</t>
  </si>
  <si>
    <t>hoja(18)</t>
  </si>
  <si>
    <t>hoja(19)</t>
  </si>
  <si>
    <t>hoja(20)</t>
  </si>
  <si>
    <t>hoja(21)</t>
  </si>
  <si>
    <t>A.sexual</t>
  </si>
  <si>
    <t>B.asexual</t>
  </si>
  <si>
    <t>C.en el aire</t>
  </si>
  <si>
    <t>A.directa e indirecta</t>
  </si>
  <si>
    <t>B.rapida y lenta</t>
  </si>
  <si>
    <t>A.aves y mamiferos</t>
  </si>
  <si>
    <t>B.reptiles y peces</t>
  </si>
  <si>
    <t>A.bisexuales</t>
  </si>
  <si>
    <t>B.unisexuales</t>
  </si>
  <si>
    <t>A.avestrus, pato y elefante</t>
  </si>
  <si>
    <t>B.pato,aves y jirafa</t>
  </si>
  <si>
    <t>C.pato,avestrus y aves</t>
  </si>
  <si>
    <t>D.leon,leoprado y pato</t>
  </si>
  <si>
    <t>D.hamafroditas</t>
  </si>
  <si>
    <t>C.asexuales</t>
  </si>
  <si>
    <t>D.crustaceos y anelidos</t>
  </si>
  <si>
    <t>C.peces y anfibios</t>
  </si>
  <si>
    <t>D.interna y externa</t>
  </si>
  <si>
    <t>C.fjoja y fuerte</t>
  </si>
  <si>
    <t>A.perro,yegua y vaca</t>
  </si>
  <si>
    <t>B.murcielago,vaca y pingüino</t>
  </si>
  <si>
    <t>C.pinguino,perro y yegua</t>
  </si>
  <si>
    <t>D.perro,murcielago y vaca</t>
  </si>
  <si>
    <t>A.gallina y ardilla</t>
  </si>
  <si>
    <t>B.ballena y boha</t>
  </si>
  <si>
    <t>C.salmon y caiman</t>
  </si>
  <si>
    <t>D.tortuga y leon</t>
  </si>
  <si>
    <t>A.pinguino y murcielago</t>
  </si>
  <si>
    <t>B.risueñor y iguana</t>
  </si>
  <si>
    <t>C.ardilla y delfin</t>
  </si>
  <si>
    <t>D.perro y atun</t>
  </si>
  <si>
    <t>A.vaca y pingüino</t>
  </si>
  <si>
    <t>B.ornitorrinco y equina</t>
  </si>
  <si>
    <t>C.perro y aves</t>
  </si>
  <si>
    <t>D.cocodrilo y elefante</t>
  </si>
  <si>
    <t>B.gemacion</t>
  </si>
  <si>
    <t>C.asexual</t>
  </si>
  <si>
    <t>D.bipartacion</t>
  </si>
  <si>
    <t>C.bipartacion</t>
  </si>
  <si>
    <t>D.asexual</t>
  </si>
  <si>
    <t>A.perro y peces</t>
  </si>
  <si>
    <t>B.caracoles y almejas</t>
  </si>
  <si>
    <t>C.perros y gatos</t>
  </si>
  <si>
    <t>D.jirafas y culebras</t>
  </si>
  <si>
    <t>A.desarrollo embironario,regeneracion y fecundacion</t>
  </si>
  <si>
    <t>B.crecimiento,reproducion y desarrollo embrionario</t>
  </si>
  <si>
    <t>C.reproducion y fecundacion</t>
  </si>
  <si>
    <t>D.reproducion,fecundacion,desarrollo embrionario y crecimiento</t>
  </si>
  <si>
    <t>A.una forma  de reproducion sexual que presentan las enponjas</t>
  </si>
  <si>
    <t>B.puede ser asexual o sexual</t>
  </si>
  <si>
    <t xml:space="preserve">C.es prosedimeinto mediante el cual se vuelve a formar  un fragmento </t>
  </si>
  <si>
    <t>D.es una fase del ciclo biologico</t>
  </si>
  <si>
    <t>A.se realixa fuera del aparto reproductor femenino</t>
  </si>
  <si>
    <t>B.es necesario la copulacion</t>
  </si>
  <si>
    <t>C.se da en la mayoria de los aniamles terrestre</t>
  </si>
  <si>
    <t>D.tiene lugar en el reproductor femenino</t>
  </si>
  <si>
    <t>POR</t>
  </si>
  <si>
    <t xml:space="preserve"> cintia cardona</t>
  </si>
  <si>
    <t>grado</t>
  </si>
  <si>
    <t>9°2</t>
  </si>
  <si>
    <t>haz clik en la celda en blanco</t>
  </si>
  <si>
    <t>¿LA FECUNDACIÓN EXTERNA TIENE LUGAR EN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</si>
</sst>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72"/>
      <color rgb="FFFF0000"/>
      <name val="Calibri"/>
      <family val="2"/>
      <scheme val="minor"/>
    </font>
    <font>
      <b/>
      <sz val="24"/>
      <color theme="5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2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stellar"/>
      <family val="1"/>
    </font>
    <font>
      <sz val="11"/>
      <color theme="8" tint="-0.249977111117893"/>
      <name val="Calibri"/>
      <family val="2"/>
      <scheme val="minor"/>
    </font>
    <font>
      <sz val="14"/>
      <color theme="8" tint="-0.249977111117893"/>
      <name val="Castellar"/>
      <family val="1"/>
    </font>
    <font>
      <sz val="14"/>
      <name val="Castellar"/>
      <family val="1"/>
    </font>
    <font>
      <sz val="28"/>
      <color rgb="FF00B0F0"/>
      <name val="Calibri"/>
      <family val="2"/>
      <scheme val="minor"/>
    </font>
    <font>
      <sz val="26"/>
      <color rgb="FF00B0F0"/>
      <name val="Calibri"/>
      <family val="2"/>
      <scheme val="minor"/>
    </font>
    <font>
      <sz val="24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0" fillId="5" borderId="1" xfId="3" applyFont="1" applyBorder="1"/>
    <xf numFmtId="0" fontId="5" fillId="2" borderId="0" xfId="1" applyFont="1" applyFill="1"/>
    <xf numFmtId="0" fontId="0" fillId="3" borderId="0" xfId="0" applyFill="1" applyAlignment="1">
      <alignment horizontal="center"/>
    </xf>
    <xf numFmtId="0" fontId="7" fillId="0" borderId="0" xfId="0" applyFont="1"/>
    <xf numFmtId="0" fontId="8" fillId="2" borderId="0" xfId="0" applyFont="1" applyFill="1" applyAlignment="1">
      <alignment horizontal="right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horizontal="right"/>
    </xf>
    <xf numFmtId="0" fontId="11" fillId="2" borderId="2" xfId="0" applyFont="1" applyFill="1" applyBorder="1" applyAlignment="1">
      <alignment wrapText="1"/>
    </xf>
    <xf numFmtId="0" fontId="11" fillId="2" borderId="0" xfId="0" applyFont="1" applyFill="1" applyAlignment="1">
      <alignment horizontal="right" wrapText="1"/>
    </xf>
    <xf numFmtId="0" fontId="12" fillId="2" borderId="0" xfId="1" applyFont="1" applyFill="1"/>
    <xf numFmtId="0" fontId="1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14" fillId="2" borderId="0" xfId="0" applyFont="1" applyFill="1" applyAlignment="1"/>
    <xf numFmtId="0" fontId="15" fillId="2" borderId="0" xfId="0" applyFont="1" applyFill="1" applyAlignment="1">
      <alignment horizontal="center"/>
    </xf>
    <xf numFmtId="0" fontId="16" fillId="2" borderId="0" xfId="0" applyFont="1" applyFill="1"/>
    <xf numFmtId="0" fontId="0" fillId="7" borderId="0" xfId="0" applyFill="1"/>
    <xf numFmtId="0" fontId="12" fillId="7" borderId="0" xfId="1" applyFont="1" applyFill="1"/>
    <xf numFmtId="0" fontId="5" fillId="7" borderId="0" xfId="1" applyFont="1" applyFill="1"/>
    <xf numFmtId="0" fontId="20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24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25" fillId="2" borderId="0" xfId="0" applyFont="1" applyFill="1"/>
    <xf numFmtId="0" fontId="17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19" fillId="7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4" fillId="4" borderId="0" xfId="2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</cellXfs>
  <cellStyles count="4">
    <cellStyle name="20% - Énfasis3" xfId="2" builtinId="38"/>
    <cellStyle name="40% - Énfasis3" xfId="3" builtinId="39"/>
    <cellStyle name="Encabezado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TRODUCION!A1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hyperlink" Target="#'7'!A1"/><Relationship Id="rId1" Type="http://schemas.openxmlformats.org/officeDocument/2006/relationships/hyperlink" Target="#'9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hyperlink" Target="#'8'!A1"/><Relationship Id="rId1" Type="http://schemas.openxmlformats.org/officeDocument/2006/relationships/hyperlink" Target="#'10'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g"/><Relationship Id="rId2" Type="http://schemas.openxmlformats.org/officeDocument/2006/relationships/hyperlink" Target="#'9'!A1"/><Relationship Id="rId1" Type="http://schemas.openxmlformats.org/officeDocument/2006/relationships/hyperlink" Target="#'11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g"/><Relationship Id="rId2" Type="http://schemas.openxmlformats.org/officeDocument/2006/relationships/hyperlink" Target="#'10'!A1"/><Relationship Id="rId1" Type="http://schemas.openxmlformats.org/officeDocument/2006/relationships/hyperlink" Target="#'12'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hyperlink" Target="#'11'!A1"/><Relationship Id="rId1" Type="http://schemas.openxmlformats.org/officeDocument/2006/relationships/hyperlink" Target="#'13'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g"/><Relationship Id="rId2" Type="http://schemas.openxmlformats.org/officeDocument/2006/relationships/hyperlink" Target="#'12'!A1"/><Relationship Id="rId1" Type="http://schemas.openxmlformats.org/officeDocument/2006/relationships/hyperlink" Target="#'14'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g"/><Relationship Id="rId2" Type="http://schemas.openxmlformats.org/officeDocument/2006/relationships/hyperlink" Target="#'13'!A1"/><Relationship Id="rId1" Type="http://schemas.openxmlformats.org/officeDocument/2006/relationships/hyperlink" Target="#'15'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hyperlink" Target="#'14'!A1"/><Relationship Id="rId1" Type="http://schemas.openxmlformats.org/officeDocument/2006/relationships/hyperlink" Target="#'16'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g"/><Relationship Id="rId2" Type="http://schemas.openxmlformats.org/officeDocument/2006/relationships/hyperlink" Target="#'15'!A1"/><Relationship Id="rId1" Type="http://schemas.openxmlformats.org/officeDocument/2006/relationships/hyperlink" Target="#'17'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jpg"/><Relationship Id="rId2" Type="http://schemas.openxmlformats.org/officeDocument/2006/relationships/hyperlink" Target="#'16'!A1"/><Relationship Id="rId1" Type="http://schemas.openxmlformats.org/officeDocument/2006/relationships/hyperlink" Target="#'18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hyperlink" Target="#'1'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jpg"/><Relationship Id="rId2" Type="http://schemas.openxmlformats.org/officeDocument/2006/relationships/hyperlink" Target="#'17'!A1"/><Relationship Id="rId1" Type="http://schemas.openxmlformats.org/officeDocument/2006/relationships/hyperlink" Target="#'19'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jpg"/><Relationship Id="rId2" Type="http://schemas.openxmlformats.org/officeDocument/2006/relationships/hyperlink" Target="#'18'!A1"/><Relationship Id="rId1" Type="http://schemas.openxmlformats.org/officeDocument/2006/relationships/hyperlink" Target="#'20'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hyperlink" Target="#'19'!A1"/><Relationship Id="rId1" Type="http://schemas.openxmlformats.org/officeDocument/2006/relationships/hyperlink" Target="#RESULTADO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23.jpg"/><Relationship Id="rId1" Type="http://schemas.openxmlformats.org/officeDocument/2006/relationships/hyperlink" Target="#PORTADA!A1"/><Relationship Id="rId4" Type="http://schemas.openxmlformats.org/officeDocument/2006/relationships/image" Target="../media/image24.jp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hyperlink" Target="#RESULTADO!A1"/><Relationship Id="rId2" Type="http://schemas.openxmlformats.org/officeDocument/2006/relationships/image" Target="../media/image26.wmf"/><Relationship Id="rId1" Type="http://schemas.openxmlformats.org/officeDocument/2006/relationships/image" Target="../media/image25.wmf"/><Relationship Id="rId4" Type="http://schemas.openxmlformats.org/officeDocument/2006/relationships/hyperlink" Target="#Segunda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Inicio!A1"/><Relationship Id="rId1" Type="http://schemas.openxmlformats.org/officeDocument/2006/relationships/hyperlink" Target="#'2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hyperlink" Target="#'1'!A1"/><Relationship Id="rId1" Type="http://schemas.openxmlformats.org/officeDocument/2006/relationships/hyperlink" Target="#'3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hyperlink" Target="#'2'!A1"/><Relationship Id="rId1" Type="http://schemas.openxmlformats.org/officeDocument/2006/relationships/hyperlink" Target="#'4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hyperlink" Target="#'5'!A1"/><Relationship Id="rId1" Type="http://schemas.openxmlformats.org/officeDocument/2006/relationships/hyperlink" Target="#'3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g"/><Relationship Id="rId2" Type="http://schemas.openxmlformats.org/officeDocument/2006/relationships/hyperlink" Target="#'4'!A1"/><Relationship Id="rId1" Type="http://schemas.openxmlformats.org/officeDocument/2006/relationships/hyperlink" Target="#'6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g"/><Relationship Id="rId2" Type="http://schemas.openxmlformats.org/officeDocument/2006/relationships/hyperlink" Target="#'5'!A1"/><Relationship Id="rId1" Type="http://schemas.openxmlformats.org/officeDocument/2006/relationships/hyperlink" Target="#'7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hyperlink" Target="#'6'!A1"/><Relationship Id="rId1" Type="http://schemas.openxmlformats.org/officeDocument/2006/relationships/hyperlink" Target="#'8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713253</xdr:colOff>
      <xdr:row>0</xdr:row>
      <xdr:rowOff>78873</xdr:rowOff>
    </xdr:from>
    <xdr:ext cx="6679264" cy="1782924"/>
    <xdr:sp macro="" textlink="">
      <xdr:nvSpPr>
        <xdr:cNvPr id="2" name="Rectángulo 1"/>
        <xdr:cNvSpPr/>
      </xdr:nvSpPr>
      <xdr:spPr>
        <a:xfrm>
          <a:off x="2237253" y="78873"/>
          <a:ext cx="6679264" cy="1782924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solidFill>
                <a:schemeClr val="tx2">
                  <a:lumMod val="60000"/>
                  <a:lumOff val="40000"/>
                </a:schemeClr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  <a:reflection blurRad="6350" stA="60000" endA="900" endPos="58000" dir="5400000" sy="-100000" algn="bl" rotWithShape="0"/>
              </a:effectLst>
            </a:rPr>
            <a:t>REPRODUCION</a:t>
          </a:r>
          <a:r>
            <a:rPr lang="es-ES" sz="5400" b="1" cap="none" spc="0" baseline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solidFill>
                <a:schemeClr val="tx2">
                  <a:lumMod val="60000"/>
                  <a:lumOff val="40000"/>
                </a:schemeClr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  <a:reflection blurRad="6350" stA="60000" endA="900" endPos="58000" dir="5400000" sy="-100000" algn="bl" rotWithShape="0"/>
              </a:effectLst>
            </a:rPr>
            <a:t> DE LOS</a:t>
          </a:r>
        </a:p>
        <a:p>
          <a:pPr algn="ctr"/>
          <a:r>
            <a:rPr lang="es-ES" sz="5400" b="1" cap="none" spc="0" baseline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solidFill>
                <a:schemeClr val="tx2">
                  <a:lumMod val="60000"/>
                  <a:lumOff val="40000"/>
                </a:schemeClr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  <a:reflection blurRad="6350" stA="60000" endA="900" endPos="58000" dir="5400000" sy="-100000" algn="bl" rotWithShape="0"/>
              </a:effectLst>
            </a:rPr>
            <a:t>ANIMALES</a:t>
          </a:r>
          <a:endParaRPr lang="es-ES" sz="5400" b="1" cap="none" spc="0">
            <a:ln w="12700">
              <a:solidFill>
                <a:schemeClr val="tx2">
                  <a:lumMod val="75000"/>
                </a:schemeClr>
              </a:solidFill>
              <a:prstDash val="solid"/>
            </a:ln>
            <a:solidFill>
              <a:schemeClr val="tx2">
                <a:lumMod val="60000"/>
                <a:lumOff val="40000"/>
              </a:schemeClr>
            </a:solidFill>
            <a:effectLst>
              <a:outerShdw dist="38100" dir="2640000" algn="bl" rotWithShape="0">
                <a:schemeClr val="tx2">
                  <a:lumMod val="75000"/>
                </a:schemeClr>
              </a:outerShdw>
              <a:reflection blurRad="6350" stA="60000" endA="900" endPos="58000" dir="5400000" sy="-100000" algn="bl" rotWithShape="0"/>
            </a:effectLst>
          </a:endParaRPr>
        </a:p>
      </xdr:txBody>
    </xdr:sp>
    <xdr:clientData/>
  </xdr:oneCellAnchor>
  <xdr:twoCellAnchor editAs="oneCell">
    <xdr:from>
      <xdr:col>0</xdr:col>
      <xdr:colOff>619125</xdr:colOff>
      <xdr:row>10</xdr:row>
      <xdr:rowOff>66675</xdr:rowOff>
    </xdr:from>
    <xdr:to>
      <xdr:col>2</xdr:col>
      <xdr:colOff>1990725</xdr:colOff>
      <xdr:row>21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066925"/>
          <a:ext cx="2895600" cy="2228850"/>
        </a:xfrm>
        <a:prstGeom prst="rect">
          <a:avLst/>
        </a:prstGeom>
        <a:ln w="2286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 editAs="oneCell">
    <xdr:from>
      <xdr:col>7</xdr:col>
      <xdr:colOff>304799</xdr:colOff>
      <xdr:row>10</xdr:row>
      <xdr:rowOff>85725</xdr:rowOff>
    </xdr:from>
    <xdr:to>
      <xdr:col>10</xdr:col>
      <xdr:colOff>476249</xdr:colOff>
      <xdr:row>20</xdr:row>
      <xdr:rowOff>19050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4" y="2085975"/>
          <a:ext cx="3495675" cy="2028825"/>
        </a:xfrm>
        <a:prstGeom prst="rect">
          <a:avLst/>
        </a:prstGeom>
        <a:ln w="2286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>
    <xdr:from>
      <xdr:col>9</xdr:col>
      <xdr:colOff>457200</xdr:colOff>
      <xdr:row>21</xdr:row>
      <xdr:rowOff>57151</xdr:rowOff>
    </xdr:from>
    <xdr:to>
      <xdr:col>9</xdr:col>
      <xdr:colOff>1381125</xdr:colOff>
      <xdr:row>24</xdr:row>
      <xdr:rowOff>0</xdr:rowOff>
    </xdr:to>
    <xdr:sp macro="" textlink="">
      <xdr:nvSpPr>
        <xdr:cNvPr id="5" name="4 Flecha derecha">
          <a:hlinkClick xmlns:r="http://schemas.openxmlformats.org/officeDocument/2006/relationships" r:id="rId3"/>
        </xdr:cNvPr>
        <xdr:cNvSpPr/>
      </xdr:nvSpPr>
      <xdr:spPr>
        <a:xfrm>
          <a:off x="8639175" y="4352926"/>
          <a:ext cx="923925" cy="514349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968983"/>
    <xdr:sp macro="" textlink="">
      <xdr:nvSpPr>
        <xdr:cNvPr id="2" name="1 Rectángulo"/>
        <xdr:cNvSpPr/>
      </xdr:nvSpPr>
      <xdr:spPr>
        <a:xfrm>
          <a:off x="676274" y="221748"/>
          <a:ext cx="7858125" cy="968983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0" cap="none" spc="0">
              <a:ln w="11430"/>
              <a:solidFill>
                <a:schemeClr val="tx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¿ el tipo de fecundacion</a:t>
          </a:r>
          <a:r>
            <a:rPr lang="es-ES" sz="2800" b="0" cap="none" spc="0" baseline="0">
              <a:ln w="11430"/>
              <a:solidFill>
                <a:schemeClr val="tx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que se produce en el exterior del cuerpo de las hembras, se da en...?</a:t>
          </a:r>
          <a:endParaRPr lang="es-ES" sz="2800" b="0" cap="none" spc="0">
            <a:ln w="11430"/>
            <a:solidFill>
              <a:schemeClr val="tx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371476</xdr:colOff>
      <xdr:row>7</xdr:row>
      <xdr:rowOff>38100</xdr:rowOff>
    </xdr:from>
    <xdr:to>
      <xdr:col>4</xdr:col>
      <xdr:colOff>28575</xdr:colOff>
      <xdr:row>17</xdr:row>
      <xdr:rowOff>152400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6" y="1371600"/>
          <a:ext cx="2333624" cy="23336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968983"/>
    <xdr:sp macro="" textlink="">
      <xdr:nvSpPr>
        <xdr:cNvPr id="2" name="1 Rectángulo"/>
        <xdr:cNvSpPr/>
      </xdr:nvSpPr>
      <xdr:spPr>
        <a:xfrm>
          <a:off x="676274" y="221748"/>
          <a:ext cx="7858125" cy="968983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0" cap="none" spc="0">
              <a:ln w="11430"/>
              <a:solidFill>
                <a:schemeClr val="tx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¿los</a:t>
          </a:r>
          <a:r>
            <a:rPr lang="es-ES" sz="2800" b="0" cap="none" spc="0" baseline="0">
              <a:ln w="11430"/>
              <a:solidFill>
                <a:schemeClr val="tx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animales que tienen solo un sexo (masculino o femnino) son?</a:t>
          </a:r>
          <a:endParaRPr lang="es-ES" sz="2800" b="0" cap="none" spc="0">
            <a:ln w="11430"/>
            <a:solidFill>
              <a:schemeClr val="tx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47625</xdr:colOff>
      <xdr:row>7</xdr:row>
      <xdr:rowOff>171450</xdr:rowOff>
    </xdr:from>
    <xdr:to>
      <xdr:col>4</xdr:col>
      <xdr:colOff>0</xdr:colOff>
      <xdr:row>16</xdr:row>
      <xdr:rowOff>66675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5" y="1504950"/>
          <a:ext cx="2628900" cy="19240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0" cap="none" spc="0">
              <a:ln w="11430"/>
              <a:solidFill>
                <a:schemeClr val="tx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3</a:t>
          </a:r>
          <a:r>
            <a:rPr lang="es-ES" sz="2800" b="0" cap="none" spc="0" baseline="0">
              <a:ln w="11430"/>
              <a:solidFill>
                <a:schemeClr val="tx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animales oviparos</a:t>
          </a:r>
          <a:endParaRPr lang="es-ES" sz="2800" b="0" cap="none" spc="0">
            <a:ln w="11430"/>
            <a:solidFill>
              <a:schemeClr val="tx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0</xdr:col>
      <xdr:colOff>523875</xdr:colOff>
      <xdr:row>5</xdr:row>
      <xdr:rowOff>152400</xdr:rowOff>
    </xdr:from>
    <xdr:to>
      <xdr:col>4</xdr:col>
      <xdr:colOff>19050</xdr:colOff>
      <xdr:row>16</xdr:row>
      <xdr:rowOff>66675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104900"/>
          <a:ext cx="3695700" cy="2295525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4" name="3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0" cap="none" spc="0">
              <a:ln w="11430"/>
              <a:solidFill>
                <a:schemeClr val="tx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3 animales viviparos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0</xdr:col>
      <xdr:colOff>590550</xdr:colOff>
      <xdr:row>6</xdr:row>
      <xdr:rowOff>9525</xdr:rowOff>
    </xdr:from>
    <xdr:to>
      <xdr:col>3</xdr:col>
      <xdr:colOff>190500</xdr:colOff>
      <xdr:row>15</xdr:row>
      <xdr:rowOff>219075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152525"/>
          <a:ext cx="3581400" cy="21621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4" name="3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0" cap="none" spc="0">
              <a:ln w="11430"/>
              <a:solidFill>
                <a:sysClr val="windowText" lastClr="000000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¿Cuales se reproducen por huevos?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323850</xdr:colOff>
      <xdr:row>5</xdr:row>
      <xdr:rowOff>133350</xdr:rowOff>
    </xdr:from>
    <xdr:to>
      <xdr:col>5</xdr:col>
      <xdr:colOff>57150</xdr:colOff>
      <xdr:row>16</xdr:row>
      <xdr:rowOff>104775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1085850"/>
          <a:ext cx="3390900" cy="2381250"/>
        </a:xfrm>
        <a:prstGeom prst="rect">
          <a:avLst/>
        </a:prstGeom>
        <a:ln w="190500" cap="sq">
          <a:solidFill>
            <a:srgbClr val="C8C6BD"/>
          </a:solidFill>
          <a:prstDash val="solid"/>
          <a:miter lim="800000"/>
        </a:ln>
        <a:effectLst>
          <a:outerShdw blurRad="254000" algn="bl" rotWithShape="0">
            <a:srgbClr val="000000">
              <a:alpha val="43000"/>
            </a:srgbClr>
          </a:outerShdw>
        </a:effectLst>
        <a:scene3d>
          <a:camera prst="perspectiveFront" fov="5400000"/>
          <a:lightRig rig="threePt" dir="t">
            <a:rot lat="0" lon="0" rev="21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4" name="3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0" cap="none" spc="0">
              <a:ln w="11430"/>
              <a:solidFill>
                <a:sysClr val="windowText" lastClr="000000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cual</a:t>
          </a:r>
          <a:r>
            <a:rPr lang="es-ES" sz="2800" b="0" cap="none" spc="0" baseline="0">
              <a:ln w="11430"/>
              <a:solidFill>
                <a:sysClr val="windowText" lastClr="000000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de estos animales es mamifero?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114299</xdr:colOff>
      <xdr:row>5</xdr:row>
      <xdr:rowOff>133350</xdr:rowOff>
    </xdr:from>
    <xdr:to>
      <xdr:col>3</xdr:col>
      <xdr:colOff>219074</xdr:colOff>
      <xdr:row>16</xdr:row>
      <xdr:rowOff>9524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299" y="1085850"/>
          <a:ext cx="3324225" cy="228599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968983"/>
    <xdr:sp macro="" textlink="">
      <xdr:nvSpPr>
        <xdr:cNvPr id="2" name="1 Rectángulo"/>
        <xdr:cNvSpPr/>
      </xdr:nvSpPr>
      <xdr:spPr>
        <a:xfrm>
          <a:off x="676274" y="221748"/>
          <a:ext cx="7858125" cy="968983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0" cap="none" spc="0">
              <a:ln w="11430"/>
              <a:solidFill>
                <a:sysClr val="windowText" lastClr="000000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2 animales que se</a:t>
          </a:r>
          <a:r>
            <a:rPr lang="es-ES" sz="2800" b="0" cap="none" spc="0" baseline="0">
              <a:ln w="11430"/>
              <a:solidFill>
                <a:sysClr val="windowText" lastClr="000000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an</a:t>
          </a:r>
          <a:r>
            <a:rPr lang="es-ES" sz="2800" b="0" cap="none" spc="0">
              <a:ln w="11430"/>
              <a:solidFill>
                <a:sysClr val="windowText" lastClr="000000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mamiferos</a:t>
          </a:r>
          <a:r>
            <a:rPr lang="es-ES" sz="2800" b="0" cap="none" spc="0" baseline="0">
              <a:ln w="11430"/>
              <a:solidFill>
                <a:sysClr val="windowText" lastClr="000000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y a la vez oviparos</a:t>
          </a:r>
        </a:p>
        <a:p>
          <a:pPr algn="ctr"/>
          <a:endParaRPr lang="es-ES" sz="2800" b="0" cap="none" spc="0">
            <a:ln w="11430"/>
            <a:solidFill>
              <a:sysClr val="windowText" lastClr="000000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371475</xdr:colOff>
      <xdr:row>6</xdr:row>
      <xdr:rowOff>152400</xdr:rowOff>
    </xdr:from>
    <xdr:to>
      <xdr:col>3</xdr:col>
      <xdr:colOff>85725</xdr:colOff>
      <xdr:row>16</xdr:row>
      <xdr:rowOff>180975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1295400"/>
          <a:ext cx="2171700" cy="22479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968983"/>
    <xdr:sp macro="" textlink="">
      <xdr:nvSpPr>
        <xdr:cNvPr id="2" name="1 Rectángulo"/>
        <xdr:cNvSpPr/>
      </xdr:nvSpPr>
      <xdr:spPr>
        <a:xfrm>
          <a:off x="676274" y="221748"/>
          <a:ext cx="7858125" cy="968983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0" cap="none" spc="0">
              <a:ln w="11430"/>
              <a:solidFill>
                <a:sysClr val="windowText" lastClr="000000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¿en</a:t>
          </a:r>
          <a:r>
            <a:rPr lang="es-ES" sz="2800" b="0" cap="none" spc="0" baseline="0">
              <a:ln w="11430"/>
              <a:solidFill>
                <a:sysClr val="windowText" lastClr="000000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este tipo de reproducion un solo progenitor y no hay celulas especialisadas?</a:t>
          </a:r>
          <a:endParaRPr lang="es-ES" sz="2800" b="0" cap="none" spc="0">
            <a:ln w="11430"/>
            <a:solidFill>
              <a:sysClr val="windowText" lastClr="000000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714375</xdr:colOff>
      <xdr:row>6</xdr:row>
      <xdr:rowOff>104775</xdr:rowOff>
    </xdr:from>
    <xdr:to>
      <xdr:col>5</xdr:col>
      <xdr:colOff>66675</xdr:colOff>
      <xdr:row>16</xdr:row>
      <xdr:rowOff>85725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1247775"/>
          <a:ext cx="3009900" cy="22002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968983"/>
    <xdr:sp macro="" textlink="">
      <xdr:nvSpPr>
        <xdr:cNvPr id="2" name="1 Rectángulo"/>
        <xdr:cNvSpPr/>
      </xdr:nvSpPr>
      <xdr:spPr>
        <a:xfrm>
          <a:off x="676274" y="221748"/>
          <a:ext cx="7858125" cy="968983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0" cap="none" spc="0">
              <a:ln w="11430"/>
              <a:solidFill>
                <a:schemeClr val="tx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¿que</a:t>
          </a:r>
          <a:r>
            <a:rPr lang="es-ES" sz="2800" b="0" cap="none" spc="0" baseline="0">
              <a:ln w="11430"/>
              <a:solidFill>
                <a:schemeClr val="tx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tipo de reproducion es propia de muchas plantas, animales y humanos? </a:t>
          </a:r>
          <a:endParaRPr lang="es-ES" sz="2800" b="0" cap="none" spc="0">
            <a:ln w="11430"/>
            <a:solidFill>
              <a:schemeClr val="tx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571499</xdr:colOff>
      <xdr:row>7</xdr:row>
      <xdr:rowOff>19050</xdr:rowOff>
    </xdr:from>
    <xdr:to>
      <xdr:col>6</xdr:col>
      <xdr:colOff>114299</xdr:colOff>
      <xdr:row>18</xdr:row>
      <xdr:rowOff>9525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9" y="1352550"/>
          <a:ext cx="3419475" cy="242887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0" cap="none" spc="0">
              <a:ln w="11430"/>
              <a:solidFill>
                <a:schemeClr val="tx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¿que</a:t>
          </a:r>
          <a:r>
            <a:rPr lang="es-ES" sz="2800" b="0" cap="none" spc="0" baseline="0">
              <a:ln w="11430"/>
              <a:solidFill>
                <a:schemeClr val="tx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animales se reproducen sexualmente?</a:t>
          </a:r>
          <a:endParaRPr lang="es-ES" sz="2800" b="0" cap="none" spc="0">
            <a:ln w="11430"/>
            <a:solidFill>
              <a:schemeClr val="tx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95250</xdr:colOff>
      <xdr:row>5</xdr:row>
      <xdr:rowOff>104776</xdr:rowOff>
    </xdr:from>
    <xdr:to>
      <xdr:col>6</xdr:col>
      <xdr:colOff>247650</xdr:colOff>
      <xdr:row>15</xdr:row>
      <xdr:rowOff>257175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" y="1057276"/>
          <a:ext cx="3267075" cy="229552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6</xdr:row>
      <xdr:rowOff>19050</xdr:rowOff>
    </xdr:from>
    <xdr:to>
      <xdr:col>3</xdr:col>
      <xdr:colOff>180975</xdr:colOff>
      <xdr:row>8</xdr:row>
      <xdr:rowOff>257175</xdr:rowOff>
    </xdr:to>
    <xdr:sp macro="" textlink="">
      <xdr:nvSpPr>
        <xdr:cNvPr id="7" name="Flecha derecha 6"/>
        <xdr:cNvSpPr/>
      </xdr:nvSpPr>
      <xdr:spPr>
        <a:xfrm>
          <a:off x="1838325" y="1209675"/>
          <a:ext cx="2085975" cy="666750"/>
        </a:xfrm>
        <a:prstGeom prst="rightArrow">
          <a:avLst>
            <a:gd name="adj1" fmla="val 50000"/>
            <a:gd name="adj2" fmla="val 107778"/>
          </a:avLst>
        </a:prstGeom>
        <a:solidFill>
          <a:schemeClr val="accent6">
            <a:lumMod val="60000"/>
            <a:lumOff val="40000"/>
          </a:schemeClr>
        </a:solidFill>
        <a:ln>
          <a:noFill/>
        </a:ln>
        <a:effectLst>
          <a:glow rad="1397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effectLst>
              <a:glow rad="228600">
                <a:schemeClr val="accent2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2</xdr:col>
      <xdr:colOff>914401</xdr:colOff>
      <xdr:row>17</xdr:row>
      <xdr:rowOff>115613</xdr:rowOff>
    </xdr:from>
    <xdr:to>
      <xdr:col>7</xdr:col>
      <xdr:colOff>95250</xdr:colOff>
      <xdr:row>19</xdr:row>
      <xdr:rowOff>67988</xdr:rowOff>
    </xdr:to>
    <xdr:sp macro="" textlink="">
      <xdr:nvSpPr>
        <xdr:cNvPr id="8" name="Flecha derecha 7"/>
        <xdr:cNvSpPr/>
      </xdr:nvSpPr>
      <xdr:spPr>
        <a:xfrm>
          <a:off x="2438401" y="3449363"/>
          <a:ext cx="2819399" cy="381000"/>
        </a:xfrm>
        <a:prstGeom prst="rightArrow">
          <a:avLst>
            <a:gd name="adj1" fmla="val 50000"/>
            <a:gd name="adj2" fmla="val 107778"/>
          </a:avLst>
        </a:prstGeom>
        <a:solidFill>
          <a:schemeClr val="accent6">
            <a:lumMod val="60000"/>
            <a:lumOff val="40000"/>
          </a:schemeClr>
        </a:solidFill>
        <a:ln>
          <a:noFill/>
        </a:ln>
        <a:effectLst>
          <a:glow rad="1397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effectLst>
              <a:glow rad="228600">
                <a:schemeClr val="accent2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3</xdr:col>
      <xdr:colOff>9525</xdr:colOff>
      <xdr:row>18</xdr:row>
      <xdr:rowOff>209550</xdr:rowOff>
    </xdr:from>
    <xdr:to>
      <xdr:col>10</xdr:col>
      <xdr:colOff>95250</xdr:colOff>
      <xdr:row>21</xdr:row>
      <xdr:rowOff>238124</xdr:rowOff>
    </xdr:to>
    <xdr:sp macro="" textlink="">
      <xdr:nvSpPr>
        <xdr:cNvPr id="9" name="Flecha doblada hacia arriba 8"/>
        <xdr:cNvSpPr/>
      </xdr:nvSpPr>
      <xdr:spPr>
        <a:xfrm>
          <a:off x="3752850" y="3733800"/>
          <a:ext cx="4829175" cy="647699"/>
        </a:xfrm>
        <a:prstGeom prst="bentUpArrow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  <a:effectLst>
          <a:glow rad="1397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effectLst>
              <a:glow rad="228600">
                <a:schemeClr val="accent2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9</xdr:col>
      <xdr:colOff>1381126</xdr:colOff>
      <xdr:row>21</xdr:row>
      <xdr:rowOff>171450</xdr:rowOff>
    </xdr:from>
    <xdr:to>
      <xdr:col>10</xdr:col>
      <xdr:colOff>685801</xdr:colOff>
      <xdr:row>23</xdr:row>
      <xdr:rowOff>142875</xdr:rowOff>
    </xdr:to>
    <xdr:sp macro="" textlink="">
      <xdr:nvSpPr>
        <xdr:cNvPr id="10" name="Flecha derecha 9">
          <a:hlinkClick xmlns:r="http://schemas.openxmlformats.org/officeDocument/2006/relationships" r:id="rId1"/>
        </xdr:cNvPr>
        <xdr:cNvSpPr/>
      </xdr:nvSpPr>
      <xdr:spPr>
        <a:xfrm>
          <a:off x="8010526" y="4210050"/>
          <a:ext cx="1162050" cy="361950"/>
        </a:xfrm>
        <a:prstGeom prst="rightArrow">
          <a:avLst>
            <a:gd name="adj1" fmla="val 50000"/>
            <a:gd name="adj2" fmla="val 896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Iniciar</a:t>
          </a:r>
        </a:p>
      </xdr:txBody>
    </xdr:sp>
    <xdr:clientData/>
  </xdr:twoCellAnchor>
  <xdr:oneCellAnchor>
    <xdr:from>
      <xdr:col>2</xdr:col>
      <xdr:colOff>361950</xdr:colOff>
      <xdr:row>0</xdr:row>
      <xdr:rowOff>123825</xdr:rowOff>
    </xdr:from>
    <xdr:ext cx="5534025" cy="1133475"/>
    <xdr:sp macro="" textlink="">
      <xdr:nvSpPr>
        <xdr:cNvPr id="11" name="10 Rectángulo"/>
        <xdr:cNvSpPr/>
      </xdr:nvSpPr>
      <xdr:spPr>
        <a:xfrm>
          <a:off x="1885950" y="123825"/>
          <a:ext cx="5534025" cy="11334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1" cap="none" spc="0">
              <a:ln w="1905"/>
              <a:solidFill>
                <a:schemeClr val="accent4">
                  <a:lumMod val="75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JUEGO</a:t>
          </a:r>
          <a:r>
            <a:rPr lang="es-ES" sz="3200" b="1" cap="none" spc="0" baseline="0">
              <a:ln w="1905"/>
              <a:solidFill>
                <a:schemeClr val="accent4">
                  <a:lumMod val="75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DE PREGUNTAS                                  ( reproducion d elos animales)</a:t>
          </a:r>
          <a:endParaRPr lang="es-ES" sz="3200" b="1" cap="none" spc="0">
            <a:ln w="1905"/>
            <a:solidFill>
              <a:schemeClr val="accent4">
                <a:lumMod val="75000"/>
              </a:schemeClr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twoCellAnchor editAs="oneCell">
    <xdr:from>
      <xdr:col>2</xdr:col>
      <xdr:colOff>723900</xdr:colOff>
      <xdr:row>8</xdr:row>
      <xdr:rowOff>123825</xdr:rowOff>
    </xdr:from>
    <xdr:to>
      <xdr:col>6</xdr:col>
      <xdr:colOff>628650</xdr:colOff>
      <xdr:row>17</xdr:row>
      <xdr:rowOff>57150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838325"/>
          <a:ext cx="2781300" cy="16478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968983"/>
    <xdr:sp macro="" textlink="">
      <xdr:nvSpPr>
        <xdr:cNvPr id="2" name="1 Rectángulo"/>
        <xdr:cNvSpPr/>
      </xdr:nvSpPr>
      <xdr:spPr>
        <a:xfrm>
          <a:off x="676274" y="221748"/>
          <a:ext cx="7858125" cy="968983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0" cap="none" spc="0">
              <a:ln w="11430"/>
              <a:solidFill>
                <a:sysClr val="windowText" lastClr="000000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las etapas</a:t>
          </a:r>
          <a:r>
            <a:rPr lang="es-ES" sz="2800" b="0" cap="none" spc="0" baseline="0">
              <a:ln w="11430"/>
              <a:solidFill>
                <a:sysClr val="windowText" lastClr="000000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del ciclo vital o biologico de un individuo son...</a:t>
          </a:r>
          <a:endParaRPr lang="es-ES" sz="2800" b="0" cap="none" spc="0">
            <a:ln w="11430"/>
            <a:solidFill>
              <a:sysClr val="windowText" lastClr="000000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1743076</xdr:colOff>
      <xdr:row>19</xdr:row>
      <xdr:rowOff>47625</xdr:rowOff>
    </xdr:from>
    <xdr:to>
      <xdr:col>7</xdr:col>
      <xdr:colOff>3533776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029451" y="3933825"/>
          <a:ext cx="179070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419100</xdr:colOff>
      <xdr:row>7</xdr:row>
      <xdr:rowOff>9525</xdr:rowOff>
    </xdr:from>
    <xdr:to>
      <xdr:col>5</xdr:col>
      <xdr:colOff>28575</xdr:colOff>
      <xdr:row>17</xdr:row>
      <xdr:rowOff>171450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1343025"/>
          <a:ext cx="3267075" cy="240982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0" cap="none" spc="0">
              <a:ln w="11430"/>
              <a:solidFill>
                <a:sysClr val="windowText" lastClr="000000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¿la</a:t>
          </a:r>
          <a:r>
            <a:rPr lang="es-ES" sz="2800" b="0" cap="none" spc="0" baseline="0">
              <a:ln w="11430"/>
              <a:solidFill>
                <a:sysClr val="windowText" lastClr="000000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regeneracion es?</a:t>
          </a:r>
          <a:endParaRPr lang="es-ES" sz="2800" b="0" cap="none" spc="0">
            <a:ln w="11430"/>
            <a:solidFill>
              <a:sysClr val="windowText" lastClr="000000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7</xdr:col>
      <xdr:colOff>3581400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933825"/>
          <a:ext cx="1838325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95249</xdr:colOff>
      <xdr:row>6</xdr:row>
      <xdr:rowOff>133350</xdr:rowOff>
    </xdr:from>
    <xdr:to>
      <xdr:col>5</xdr:col>
      <xdr:colOff>180974</xdr:colOff>
      <xdr:row>16</xdr:row>
      <xdr:rowOff>28575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9" y="1276350"/>
          <a:ext cx="2981325" cy="21431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0" cap="none" spc="0">
              <a:ln w="11430"/>
              <a:solidFill>
                <a:sysClr val="windowText" lastClr="000000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¿la</a:t>
          </a:r>
          <a:r>
            <a:rPr lang="es-ES" sz="2800" b="0" cap="none" spc="0" baseline="0">
              <a:ln w="11430"/>
              <a:solidFill>
                <a:sysClr val="windowText" lastClr="000000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fecundacion interna es ?</a:t>
          </a:r>
          <a:endParaRPr lang="es-ES" sz="2800" b="0" cap="none" spc="0">
            <a:ln w="11430"/>
            <a:solidFill>
              <a:sysClr val="windowText" lastClr="000000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Ver </a:t>
          </a:r>
          <a:r>
            <a:rPr lang="es-CO" sz="1200" b="1"/>
            <a:t>Resultado</a:t>
          </a:r>
          <a:endParaRPr lang="es-CO" sz="1600" b="1"/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723901</xdr:colOff>
      <xdr:row>5</xdr:row>
      <xdr:rowOff>133350</xdr:rowOff>
    </xdr:from>
    <xdr:to>
      <xdr:col>5</xdr:col>
      <xdr:colOff>19051</xdr:colOff>
      <xdr:row>17</xdr:row>
      <xdr:rowOff>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1" y="1085850"/>
          <a:ext cx="2952750" cy="24669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20</xdr:row>
      <xdr:rowOff>47625</xdr:rowOff>
    </xdr:from>
    <xdr:to>
      <xdr:col>1</xdr:col>
      <xdr:colOff>1304924</xdr:colOff>
      <xdr:row>23</xdr:row>
      <xdr:rowOff>152400</xdr:rowOff>
    </xdr:to>
    <xdr:sp macro="" textlink="">
      <xdr:nvSpPr>
        <xdr:cNvPr id="3" name="Flecha derecha 2">
          <a:hlinkClick xmlns:r="http://schemas.openxmlformats.org/officeDocument/2006/relationships" r:id="rId1"/>
        </xdr:cNvPr>
        <xdr:cNvSpPr/>
      </xdr:nvSpPr>
      <xdr:spPr>
        <a:xfrm flipH="1">
          <a:off x="285750" y="4857750"/>
          <a:ext cx="1781174" cy="67627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200" b="1">
              <a:solidFill>
                <a:schemeClr val="lt1"/>
              </a:solidFill>
              <a:latin typeface="+mn-lt"/>
              <a:ea typeface="+mn-ea"/>
              <a:cs typeface="+mn-cs"/>
            </a:rPr>
            <a:t>Repetir el ejercicio</a:t>
          </a:r>
        </a:p>
      </xdr:txBody>
    </xdr:sp>
    <xdr:clientData/>
  </xdr:twoCellAnchor>
  <xdr:oneCellAnchor>
    <xdr:from>
      <xdr:col>0</xdr:col>
      <xdr:colOff>676274</xdr:colOff>
      <xdr:row>0</xdr:row>
      <xdr:rowOff>2673</xdr:rowOff>
    </xdr:from>
    <xdr:ext cx="7858125" cy="1254627"/>
    <xdr:sp macro="" textlink="">
      <xdr:nvSpPr>
        <xdr:cNvPr id="2" name="1 Rectángulo"/>
        <xdr:cNvSpPr/>
      </xdr:nvSpPr>
      <xdr:spPr>
        <a:xfrm>
          <a:off x="676274" y="2673"/>
          <a:ext cx="7858125" cy="12546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6600" b="1" cap="none" spc="0">
              <a:ln w="1905"/>
              <a:solidFill>
                <a:srgbClr val="7030A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TU RESULTADO ES</a:t>
          </a:r>
        </a:p>
      </xdr:txBody>
    </xdr:sp>
    <xdr:clientData/>
  </xdr:oneCellAnchor>
  <xdr:twoCellAnchor editAs="oneCell">
    <xdr:from>
      <xdr:col>0</xdr:col>
      <xdr:colOff>476250</xdr:colOff>
      <xdr:row>6</xdr:row>
      <xdr:rowOff>19050</xdr:rowOff>
    </xdr:from>
    <xdr:to>
      <xdr:col>2</xdr:col>
      <xdr:colOff>47625</xdr:colOff>
      <xdr:row>15</xdr:row>
      <xdr:rowOff>152400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1162050"/>
          <a:ext cx="2466975" cy="1847850"/>
        </a:xfrm>
        <a:prstGeom prst="rect">
          <a:avLst/>
        </a:prstGeom>
        <a:ln w="2286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 editAs="oneCell">
    <xdr:from>
      <xdr:col>6</xdr:col>
      <xdr:colOff>276225</xdr:colOff>
      <xdr:row>6</xdr:row>
      <xdr:rowOff>0</xdr:rowOff>
    </xdr:from>
    <xdr:to>
      <xdr:col>10</xdr:col>
      <xdr:colOff>28575</xdr:colOff>
      <xdr:row>15</xdr:row>
      <xdr:rowOff>142875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5525" y="1143000"/>
          <a:ext cx="2552700" cy="1857375"/>
        </a:xfrm>
        <a:prstGeom prst="rect">
          <a:avLst/>
        </a:prstGeom>
        <a:solidFill>
          <a:srgbClr val="FFFFFF">
            <a:shade val="85000"/>
          </a:srgbClr>
        </a:solidFill>
        <a:ln w="190500" cap="sq">
          <a:solidFill>
            <a:srgbClr val="FFFFFF"/>
          </a:solidFill>
          <a:miter lim="800000"/>
        </a:ln>
        <a:effectLst>
          <a:outerShdw blurRad="65000" dist="50800" dir="12900000" kx="195000" ky="145000" algn="tl" rotWithShape="0">
            <a:srgbClr val="000000">
              <a:alpha val="30000"/>
            </a:srgbClr>
          </a:outerShdw>
        </a:effectLst>
        <a:scene3d>
          <a:camera prst="orthographicFront">
            <a:rot lat="0" lon="0" rev="360000"/>
          </a:camera>
          <a:lightRig rig="twoPt" dir="t">
            <a:rot lat="0" lon="0" rev="7200000"/>
          </a:lightRig>
        </a:scene3d>
        <a:sp3d contourW="12700">
          <a:bevelT w="25400" h="1905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28575</xdr:colOff>
      <xdr:row>18</xdr:row>
      <xdr:rowOff>114300</xdr:rowOff>
    </xdr:from>
    <xdr:to>
      <xdr:col>10</xdr:col>
      <xdr:colOff>438150</xdr:colOff>
      <xdr:row>23</xdr:row>
      <xdr:rowOff>76200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3552825"/>
          <a:ext cx="2447925" cy="19050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9</xdr:row>
      <xdr:rowOff>9525</xdr:rowOff>
    </xdr:from>
    <xdr:to>
      <xdr:col>3</xdr:col>
      <xdr:colOff>637032</xdr:colOff>
      <xdr:row>14</xdr:row>
      <xdr:rowOff>35433</xdr:rowOff>
    </xdr:to>
    <xdr:sp macro="" textlink="">
      <xdr:nvSpPr>
        <xdr:cNvPr id="3" name="2 Flecha arriba"/>
        <xdr:cNvSpPr/>
      </xdr:nvSpPr>
      <xdr:spPr>
        <a:xfrm>
          <a:off x="2809875" y="1771650"/>
          <a:ext cx="484632" cy="978408"/>
        </a:xfrm>
        <a:prstGeom prst="upArrow">
          <a:avLst/>
        </a:prstGeom>
        <a:solidFill>
          <a:srgbClr val="FFFF00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238126</xdr:colOff>
      <xdr:row>13</xdr:row>
      <xdr:rowOff>85725</xdr:rowOff>
    </xdr:from>
    <xdr:to>
      <xdr:col>3</xdr:col>
      <xdr:colOff>533400</xdr:colOff>
      <xdr:row>28</xdr:row>
      <xdr:rowOff>95250</xdr:rowOff>
    </xdr:to>
    <xdr:sp macro="" textlink="">
      <xdr:nvSpPr>
        <xdr:cNvPr id="2" name="1 CuadroTexto"/>
        <xdr:cNvSpPr txBox="1"/>
      </xdr:nvSpPr>
      <xdr:spPr>
        <a:xfrm>
          <a:off x="1114426" y="2609850"/>
          <a:ext cx="2076449" cy="28670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/>
            <a:t>Llene todas las Columnas  con 5 palabras de acuerdo al ejercicio que vaya a desarrollar</a:t>
          </a:r>
        </a:p>
        <a:p>
          <a:r>
            <a:rPr lang="es-CO" sz="1800"/>
            <a:t>Recuerde: una opcion Buena y cuatro malas.</a:t>
          </a:r>
        </a:p>
        <a:p>
          <a:endParaRPr lang="es-CO" sz="18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600074</xdr:colOff>
      <xdr:row>0</xdr:row>
      <xdr:rowOff>2673</xdr:rowOff>
    </xdr:from>
    <xdr:ext cx="7858125" cy="468013"/>
    <xdr:sp macro="" textlink="">
      <xdr:nvSpPr>
        <xdr:cNvPr id="4" name="3 Rectángulo"/>
        <xdr:cNvSpPr/>
      </xdr:nvSpPr>
      <xdr:spPr>
        <a:xfrm>
          <a:off x="1362074" y="2673"/>
          <a:ext cx="785812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ESCRIBE LA PALABRA DE ACUERDO AL DIBUJO</a:t>
          </a:r>
        </a:p>
      </xdr:txBody>
    </xdr:sp>
    <xdr:clientData/>
  </xdr:oneCellAnchor>
  <xdr:twoCellAnchor editAs="oneCell">
    <xdr:from>
      <xdr:col>1</xdr:col>
      <xdr:colOff>638175</xdr:colOff>
      <xdr:row>5</xdr:row>
      <xdr:rowOff>57150</xdr:rowOff>
    </xdr:from>
    <xdr:to>
      <xdr:col>4</xdr:col>
      <xdr:colOff>161925</xdr:colOff>
      <xdr:row>13</xdr:row>
      <xdr:rowOff>19050</xdr:rowOff>
    </xdr:to>
    <xdr:pic>
      <xdr:nvPicPr>
        <xdr:cNvPr id="6" name="5 Imagen" descr="C:\Archivos de programa\Microsoft Office\MEDIA\CAGCAT10\j0233070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009650"/>
          <a:ext cx="296227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5</xdr:row>
      <xdr:rowOff>152400</xdr:rowOff>
    </xdr:from>
    <xdr:to>
      <xdr:col>7</xdr:col>
      <xdr:colOff>1790700</xdr:colOff>
      <xdr:row>13</xdr:row>
      <xdr:rowOff>9525</xdr:rowOff>
    </xdr:to>
    <xdr:pic>
      <xdr:nvPicPr>
        <xdr:cNvPr id="7" name="6 Imagen" descr="C:\Archivos de programa\Microsoft Office\MEDIA\CAGCAT10\j0285698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04900"/>
          <a:ext cx="17049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314325</xdr:colOff>
      <xdr:row>21</xdr:row>
      <xdr:rowOff>219075</xdr:rowOff>
    </xdr:from>
    <xdr:to>
      <xdr:col>10</xdr:col>
      <xdr:colOff>714375</xdr:colOff>
      <xdr:row>23</xdr:row>
      <xdr:rowOff>152400</xdr:rowOff>
    </xdr:to>
    <xdr:sp macro="" textlink="">
      <xdr:nvSpPr>
        <xdr:cNvPr id="5" name="Flecha derecha 4">
          <a:hlinkClick xmlns:r="http://schemas.openxmlformats.org/officeDocument/2006/relationships" r:id="rId3"/>
        </xdr:cNvPr>
        <xdr:cNvSpPr/>
      </xdr:nvSpPr>
      <xdr:spPr>
        <a:xfrm>
          <a:off x="8420100" y="4219575"/>
          <a:ext cx="1162050" cy="361950"/>
        </a:xfrm>
        <a:prstGeom prst="rightArrow">
          <a:avLst>
            <a:gd name="adj1" fmla="val 50000"/>
            <a:gd name="adj2" fmla="val 896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Ver Resultado</a:t>
          </a:r>
        </a:p>
      </xdr:txBody>
    </xdr:sp>
    <xdr:clientData/>
  </xdr:twoCellAnchor>
  <xdr:twoCellAnchor>
    <xdr:from>
      <xdr:col>0</xdr:col>
      <xdr:colOff>100839</xdr:colOff>
      <xdr:row>22</xdr:row>
      <xdr:rowOff>0</xdr:rowOff>
    </xdr:from>
    <xdr:to>
      <xdr:col>1</xdr:col>
      <xdr:colOff>299211</xdr:colOff>
      <xdr:row>23</xdr:row>
      <xdr:rowOff>171450</xdr:rowOff>
    </xdr:to>
    <xdr:sp macro="" textlink="">
      <xdr:nvSpPr>
        <xdr:cNvPr id="8" name="Flecha derecha 7">
          <a:hlinkClick xmlns:r="http://schemas.openxmlformats.org/officeDocument/2006/relationships" r:id="rId4"/>
        </xdr:cNvPr>
        <xdr:cNvSpPr/>
      </xdr:nvSpPr>
      <xdr:spPr>
        <a:xfrm flipH="1">
          <a:off x="100839" y="4238625"/>
          <a:ext cx="960372" cy="361950"/>
        </a:xfrm>
        <a:prstGeom prst="rightArrow">
          <a:avLst>
            <a:gd name="adj1" fmla="val 50000"/>
            <a:gd name="adj2" fmla="val 896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Anterior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8" name="7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2800" b="1" cap="none" spc="0">
            <a:ln w="11430"/>
            <a:solidFill>
              <a:schemeClr val="bg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9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10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457200</xdr:colOff>
      <xdr:row>5</xdr:row>
      <xdr:rowOff>76199</xdr:rowOff>
    </xdr:from>
    <xdr:to>
      <xdr:col>6</xdr:col>
      <xdr:colOff>95250</xdr:colOff>
      <xdr:row>15</xdr:row>
      <xdr:rowOff>123824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266824"/>
          <a:ext cx="3514725" cy="221932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843693"/>
    <xdr:sp macro="" textlink="">
      <xdr:nvSpPr>
        <xdr:cNvPr id="4" name="3 Rectángulo"/>
        <xdr:cNvSpPr/>
      </xdr:nvSpPr>
      <xdr:spPr>
        <a:xfrm>
          <a:off x="676274" y="221748"/>
          <a:ext cx="7858125" cy="843693"/>
        </a:xfrm>
        <a:prstGeom prst="rect">
          <a:avLst/>
        </a:prstGeom>
        <a:solidFill>
          <a:srgbClr val="00B0F0"/>
        </a:solidFill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400" b="0" cap="none" spc="0">
              <a:ln w="11430"/>
              <a:solidFill>
                <a:schemeClr val="tx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¿COMO</a:t>
          </a:r>
          <a:r>
            <a:rPr lang="es-ES" sz="2400" b="0" cap="none" spc="0" baseline="0">
              <a:ln w="11430"/>
              <a:solidFill>
                <a:schemeClr val="tx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SE LLAMA LA REPRODUCION ASEXUAL EN LA QUE EL NUEVO SER SE FORMA A PARTIR DE UNA PARTE DE ANIMAL</a:t>
          </a:r>
          <a:endParaRPr lang="es-ES" sz="2400" b="0" cap="none" spc="0">
            <a:ln w="11430"/>
            <a:solidFill>
              <a:schemeClr val="tx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619124</xdr:colOff>
      <xdr:row>7</xdr:row>
      <xdr:rowOff>162103</xdr:rowOff>
    </xdr:from>
    <xdr:to>
      <xdr:col>4</xdr:col>
      <xdr:colOff>142874</xdr:colOff>
      <xdr:row>17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4" y="1495603"/>
          <a:ext cx="2962275" cy="208579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scene3d>
          <a:camera prst="orthographicFront"/>
          <a:lightRig rig="threePt" dir="t"/>
        </a:scene3d>
        <a:sp3d>
          <a:bevelT w="139700" prst="cross"/>
        </a:sp3d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1407308"/>
    <xdr:sp macro="" textlink="">
      <xdr:nvSpPr>
        <xdr:cNvPr id="4" name="3 Rectángulo"/>
        <xdr:cNvSpPr/>
      </xdr:nvSpPr>
      <xdr:spPr>
        <a:xfrm>
          <a:off x="676274" y="221748"/>
          <a:ext cx="7858125" cy="140730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0" cap="none" spc="0">
              <a:ln w="11430"/>
              <a:solidFill>
                <a:schemeClr val="tx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Cuando</a:t>
          </a:r>
          <a:r>
            <a:rPr lang="es-ES" sz="2800" b="0" cap="none" spc="0" baseline="0">
              <a:ln w="11430"/>
              <a:solidFill>
                <a:schemeClr val="tx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el animal produce un abultamiento llamado yemas, que se desprenden y dan lugar a un ser identico. ¿a esto se le llama?</a:t>
          </a:r>
          <a:endParaRPr lang="es-ES" sz="2800" b="0" cap="none" spc="0">
            <a:ln w="11430"/>
            <a:solidFill>
              <a:schemeClr val="tx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2</xdr:col>
      <xdr:colOff>219075</xdr:colOff>
      <xdr:row>8</xdr:row>
      <xdr:rowOff>166302</xdr:rowOff>
    </xdr:from>
    <xdr:to>
      <xdr:col>4</xdr:col>
      <xdr:colOff>142875</xdr:colOff>
      <xdr:row>17</xdr:row>
      <xdr:rowOff>95251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1690302"/>
          <a:ext cx="2600325" cy="19577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4" name="3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0" cap="none" spc="0">
              <a:ln w="11430"/>
              <a:solidFill>
                <a:schemeClr val="tx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¿LA</a:t>
          </a:r>
          <a:r>
            <a:rPr lang="es-ES" sz="2800" b="0" cap="none" spc="0" baseline="0">
              <a:ln w="11430"/>
              <a:solidFill>
                <a:schemeClr val="tx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REPRODUCCIÓN DE LOS VERTEBRADOS ES ?</a:t>
          </a:r>
          <a:endParaRPr lang="es-ES" sz="2800" b="0" cap="none" spc="0">
            <a:ln w="11430"/>
            <a:solidFill>
              <a:schemeClr val="tx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1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>
    <xdr:from>
      <xdr:col>7</xdr:col>
      <xdr:colOff>1781175</xdr:colOff>
      <xdr:row>19</xdr:row>
      <xdr:rowOff>85725</xdr:rowOff>
    </xdr:from>
    <xdr:to>
      <xdr:col>9</xdr:col>
      <xdr:colOff>581025</xdr:colOff>
      <xdr:row>22</xdr:row>
      <xdr:rowOff>9525</xdr:rowOff>
    </xdr:to>
    <xdr:sp macro="" textlink="">
      <xdr:nvSpPr>
        <xdr:cNvPr id="9" name="Flecha derecha 8">
          <a:hlinkClick xmlns:r="http://schemas.openxmlformats.org/officeDocument/2006/relationships" r:id="rId2"/>
        </xdr:cNvPr>
        <xdr:cNvSpPr/>
      </xdr:nvSpPr>
      <xdr:spPr>
        <a:xfrm>
          <a:off x="7181850" y="3705225"/>
          <a:ext cx="1504950" cy="5429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 editAs="oneCell">
    <xdr:from>
      <xdr:col>1</xdr:col>
      <xdr:colOff>504825</xdr:colOff>
      <xdr:row>4</xdr:row>
      <xdr:rowOff>114300</xdr:rowOff>
    </xdr:from>
    <xdr:to>
      <xdr:col>4</xdr:col>
      <xdr:colOff>38100</xdr:colOff>
      <xdr:row>16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876300"/>
          <a:ext cx="2971800" cy="2552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718530"/>
    <xdr:sp macro="" textlink="">
      <xdr:nvSpPr>
        <xdr:cNvPr id="2" name="1 Rectángulo"/>
        <xdr:cNvSpPr/>
      </xdr:nvSpPr>
      <xdr:spPr>
        <a:xfrm>
          <a:off x="676274" y="221748"/>
          <a:ext cx="7858125" cy="718530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000" b="0" cap="none" spc="0">
              <a:ln w="11430"/>
              <a:solidFill>
                <a:schemeClr val="tx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Algunos animales tienen un aspecto cuando nacen y otro muy distinto cunado son adultos</a:t>
          </a:r>
          <a:r>
            <a:rPr lang="es-ES" sz="2000" b="0" cap="none" spc="0" baseline="0">
              <a:ln w="11430"/>
              <a:solidFill>
                <a:schemeClr val="tx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¿las fases de transformacion por las que pasan son?</a:t>
          </a:r>
          <a:endParaRPr lang="es-ES" sz="2000" b="0" cap="none" spc="0">
            <a:ln w="11430"/>
            <a:solidFill>
              <a:schemeClr val="tx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438151</xdr:colOff>
      <xdr:row>6</xdr:row>
      <xdr:rowOff>76200</xdr:rowOff>
    </xdr:from>
    <xdr:to>
      <xdr:col>3</xdr:col>
      <xdr:colOff>133351</xdr:colOff>
      <xdr:row>16</xdr:row>
      <xdr:rowOff>28575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1" y="1219200"/>
          <a:ext cx="2914650" cy="22002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968983"/>
    <xdr:sp macro="" textlink="">
      <xdr:nvSpPr>
        <xdr:cNvPr id="2" name="1 Rectángulo"/>
        <xdr:cNvSpPr/>
      </xdr:nvSpPr>
      <xdr:spPr>
        <a:xfrm>
          <a:off x="676274" y="221748"/>
          <a:ext cx="7858125" cy="968983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0" cap="none" spc="0">
              <a:ln w="11430"/>
              <a:solidFill>
                <a:schemeClr val="tx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¿Los</a:t>
          </a:r>
          <a:r>
            <a:rPr lang="es-ES" sz="2800" b="0" cap="none" spc="0" baseline="0">
              <a:ln w="11430"/>
              <a:solidFill>
                <a:schemeClr val="tx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animales que tienen los dos sexos  a la vez se llaman?</a:t>
          </a:r>
          <a:endParaRPr lang="es-ES" sz="2800" b="0" cap="none" spc="0">
            <a:ln w="11430"/>
            <a:solidFill>
              <a:schemeClr val="tx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600075</xdr:colOff>
      <xdr:row>7</xdr:row>
      <xdr:rowOff>104775</xdr:rowOff>
    </xdr:from>
    <xdr:to>
      <xdr:col>2</xdr:col>
      <xdr:colOff>2419350</xdr:colOff>
      <xdr:row>16</xdr:row>
      <xdr:rowOff>171450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" y="1438275"/>
          <a:ext cx="2581275" cy="20669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0" cap="none" spc="0">
              <a:ln w="11430"/>
              <a:solidFill>
                <a:schemeClr val="tx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¿</a:t>
          </a:r>
          <a:r>
            <a:rPr lang="es-ES" sz="2800" b="0" cap="none" spc="0" baseline="0">
              <a:ln w="11430"/>
              <a:solidFill>
                <a:schemeClr val="tx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cuales son los tipos de reproducion sexual?</a:t>
          </a:r>
          <a:endParaRPr lang="es-ES" sz="2800" b="0" cap="none" spc="0">
            <a:ln w="11430"/>
            <a:solidFill>
              <a:schemeClr val="tx1"/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123825</xdr:colOff>
      <xdr:row>7</xdr:row>
      <xdr:rowOff>9525</xdr:rowOff>
    </xdr:from>
    <xdr:to>
      <xdr:col>2</xdr:col>
      <xdr:colOff>2343150</xdr:colOff>
      <xdr:row>15</xdr:row>
      <xdr:rowOff>180975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1343025"/>
          <a:ext cx="2981325" cy="193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G20" sqref="G20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3.28515625" style="1" customWidth="1"/>
    <col min="4" max="4" width="3.28515625" style="1" customWidth="1"/>
    <col min="5" max="5" width="0.85546875" style="1" customWidth="1"/>
    <col min="6" max="6" width="3.28515625" style="1" hidden="1" customWidth="1"/>
    <col min="7" max="7" width="40.42578125" style="1" customWidth="1"/>
    <col min="8" max="8" width="10.5703125" style="1" customWidth="1"/>
    <col min="9" max="9" width="11.42578125" style="1" customWidth="1"/>
    <col min="10" max="10" width="27.85546875" style="1" customWidth="1"/>
    <col min="11" max="11" width="11.42578125" style="1" customWidth="1"/>
    <col min="12" max="16384" width="11.42578125" style="1" hidden="1"/>
  </cols>
  <sheetData>
    <row r="1" spans="1:11" ht="1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8.75" x14ac:dyDescent="0.3">
      <c r="A6" s="20"/>
      <c r="B6" s="21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8.75" x14ac:dyDescent="0.3">
      <c r="A10" s="20"/>
      <c r="B10" s="21"/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18.75" x14ac:dyDescent="0.3">
      <c r="A13" s="20"/>
      <c r="B13" s="20"/>
      <c r="C13" s="20"/>
      <c r="D13" s="20"/>
      <c r="E13" s="31" t="s">
        <v>171</v>
      </c>
      <c r="F13" s="32"/>
      <c r="G13" s="32"/>
      <c r="H13" s="20"/>
      <c r="I13" s="20"/>
      <c r="J13" s="20"/>
      <c r="K13" s="20"/>
    </row>
    <row r="14" spans="1:11" ht="18.75" x14ac:dyDescent="0.3">
      <c r="A14" s="20"/>
      <c r="B14" s="20"/>
      <c r="C14" s="20"/>
      <c r="D14" s="20"/>
      <c r="E14" s="33" t="s">
        <v>172</v>
      </c>
      <c r="F14" s="34"/>
      <c r="G14" s="34"/>
      <c r="H14" s="20"/>
      <c r="I14" s="20"/>
      <c r="J14" s="20"/>
      <c r="K14" s="20"/>
    </row>
    <row r="15" spans="1:1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8.75" x14ac:dyDescent="0.3">
      <c r="A16" s="20"/>
      <c r="B16" s="20"/>
      <c r="C16" s="20"/>
      <c r="D16" s="20"/>
      <c r="E16" s="20"/>
      <c r="F16" s="20"/>
      <c r="G16" s="23" t="s">
        <v>173</v>
      </c>
      <c r="H16" s="20"/>
      <c r="I16" s="20"/>
      <c r="J16" s="20"/>
      <c r="K16" s="20"/>
    </row>
    <row r="17" spans="1:11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18.75" x14ac:dyDescent="0.3">
      <c r="A18" s="20"/>
      <c r="B18" s="20"/>
      <c r="C18" s="20"/>
      <c r="D18" s="20"/>
      <c r="E18" s="20"/>
      <c r="F18" s="20"/>
      <c r="G18" s="24" t="s">
        <v>174</v>
      </c>
      <c r="H18" s="20"/>
      <c r="I18" s="20"/>
      <c r="J18" s="20"/>
      <c r="K18" s="20"/>
    </row>
    <row r="19" spans="1:11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5.75" x14ac:dyDescent="0.25">
      <c r="A21" s="20"/>
      <c r="B21" s="22"/>
      <c r="C21" s="20"/>
      <c r="D21" s="20"/>
      <c r="E21" s="20"/>
      <c r="F21" s="20"/>
      <c r="G21" s="20"/>
      <c r="H21" s="20"/>
      <c r="I21" s="20"/>
      <c r="J21" s="20"/>
      <c r="K21" s="20"/>
    </row>
    <row r="22" spans="1:1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15" customHeight="1" x14ac:dyDescent="0.25"/>
  </sheetData>
  <mergeCells count="2">
    <mergeCell ref="E13:G13"/>
    <mergeCell ref="E14:G1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H20" sqref="H20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3:10" x14ac:dyDescent="0.25">
      <c r="C1" s="35"/>
      <c r="D1" s="35"/>
      <c r="E1" s="35"/>
      <c r="F1" s="35"/>
      <c r="G1" s="35"/>
      <c r="H1" s="35"/>
      <c r="I1" s="35"/>
      <c r="J1" s="35"/>
    </row>
    <row r="2" spans="3:10" x14ac:dyDescent="0.25">
      <c r="C2" s="35"/>
      <c r="D2" s="35"/>
      <c r="E2" s="35"/>
      <c r="F2" s="35"/>
      <c r="G2" s="35"/>
      <c r="H2" s="35"/>
      <c r="I2" s="35"/>
      <c r="J2" s="35"/>
    </row>
    <row r="3" spans="3:10" x14ac:dyDescent="0.25"/>
    <row r="4" spans="3:10" x14ac:dyDescent="0.25"/>
    <row r="5" spans="3:10" x14ac:dyDescent="0.25"/>
    <row r="6" spans="3:10" x14ac:dyDescent="0.25"/>
    <row r="7" spans="3:10" x14ac:dyDescent="0.25"/>
    <row r="8" spans="3:10" x14ac:dyDescent="0.25"/>
    <row r="9" spans="3:10" x14ac:dyDescent="0.25"/>
    <row r="10" spans="3:10" x14ac:dyDescent="0.25"/>
    <row r="11" spans="3:10" ht="33.75" x14ac:dyDescent="0.5">
      <c r="H11" s="26" t="str">
        <f>IF(H16="C.peces y anfibios","muy bien","te equiocastes")</f>
        <v>muy bien</v>
      </c>
      <c r="I11" s="7"/>
    </row>
    <row r="12" spans="3:10" x14ac:dyDescent="0.25">
      <c r="H12" s="7"/>
      <c r="I12" s="7"/>
    </row>
    <row r="13" spans="3:10" x14ac:dyDescent="0.25">
      <c r="H13" s="7"/>
      <c r="I13" s="7"/>
    </row>
    <row r="14" spans="3:10" x14ac:dyDescent="0.25">
      <c r="H14" s="7" t="s">
        <v>0</v>
      </c>
      <c r="I14" s="7">
        <f>COUNTIF(11:11,"muy bien")</f>
        <v>1</v>
      </c>
    </row>
    <row r="15" spans="3:10" x14ac:dyDescent="0.25"/>
    <row r="16" spans="3:10" ht="21" x14ac:dyDescent="0.35">
      <c r="C16" s="16"/>
      <c r="H16" s="28" t="s">
        <v>131</v>
      </c>
    </row>
    <row r="17" spans="3:8" x14ac:dyDescent="0.25"/>
    <row r="18" spans="3:8" x14ac:dyDescent="0.25">
      <c r="C18" s="8" t="str">
        <f>IF(C16="BOMBILLO","MUY G17BIEN"," TE EQUIVOCASTE!!!")</f>
        <v xml:space="preserve"> TE EQUIVOCASTE!!!</v>
      </c>
      <c r="H18" s="8" t="str">
        <f>IF(H16="BOMBA","MUY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6" t="s">
        <v>0</v>
      </c>
      <c r="D22" s="7">
        <f>COUNTIF(18:18,"MUY BIEN")</f>
        <v>0</v>
      </c>
    </row>
    <row r="23" spans="3:8" x14ac:dyDescent="0.25"/>
    <row r="24" spans="3:8" x14ac:dyDescent="0.25"/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Hoja1!$H$2:$H$5</xm:f>
          </x14:formula1>
          <xm:sqref>H16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3:10" x14ac:dyDescent="0.25">
      <c r="C1" s="35"/>
      <c r="D1" s="35"/>
      <c r="E1" s="35"/>
      <c r="F1" s="35"/>
      <c r="G1" s="35"/>
      <c r="H1" s="35"/>
      <c r="I1" s="35"/>
      <c r="J1" s="35"/>
    </row>
    <row r="2" spans="3:10" x14ac:dyDescent="0.25">
      <c r="C2" s="35"/>
      <c r="D2" s="35"/>
      <c r="E2" s="35"/>
      <c r="F2" s="35"/>
      <c r="G2" s="35"/>
      <c r="H2" s="35"/>
      <c r="I2" s="35"/>
      <c r="J2" s="35"/>
    </row>
    <row r="3" spans="3:10" x14ac:dyDescent="0.25"/>
    <row r="4" spans="3:10" x14ac:dyDescent="0.25"/>
    <row r="5" spans="3:10" x14ac:dyDescent="0.25"/>
    <row r="6" spans="3:10" x14ac:dyDescent="0.25"/>
    <row r="7" spans="3:10" x14ac:dyDescent="0.25"/>
    <row r="8" spans="3:10" x14ac:dyDescent="0.25"/>
    <row r="9" spans="3:10" x14ac:dyDescent="0.25"/>
    <row r="10" spans="3:10" x14ac:dyDescent="0.25"/>
    <row r="11" spans="3:10" ht="33.75" x14ac:dyDescent="0.5">
      <c r="H11" s="26" t="str">
        <f>IF(H16="B.unisexuales","muy bien","te equiocastes")</f>
        <v>muy bien</v>
      </c>
      <c r="I11" s="7"/>
    </row>
    <row r="12" spans="3:10" x14ac:dyDescent="0.25">
      <c r="H12" s="7"/>
      <c r="I12" s="7"/>
    </row>
    <row r="13" spans="3:10" x14ac:dyDescent="0.25">
      <c r="H13" s="7"/>
      <c r="I13" s="7"/>
    </row>
    <row r="14" spans="3:10" x14ac:dyDescent="0.25">
      <c r="H14" s="7" t="s">
        <v>0</v>
      </c>
      <c r="I14" s="7">
        <f>COUNTIF(11:11,"muy bien")</f>
        <v>1</v>
      </c>
    </row>
    <row r="15" spans="3:10" x14ac:dyDescent="0.25"/>
    <row r="16" spans="3:10" ht="21" x14ac:dyDescent="0.35">
      <c r="C16" s="16"/>
      <c r="H16" s="28" t="s">
        <v>123</v>
      </c>
    </row>
    <row r="17" spans="3:8" x14ac:dyDescent="0.25"/>
    <row r="18" spans="3:8" x14ac:dyDescent="0.25">
      <c r="C18" s="8" t="str">
        <f>IF(C16="BOMBILLO","MUY G17BIEN"," TE EQUIVOCASTE!!!")</f>
        <v xml:space="preserve"> TE EQUIVOCASTE!!!</v>
      </c>
      <c r="H18" s="8" t="str">
        <f>IF(H16="BOMBA","MUY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6" t="s">
        <v>0</v>
      </c>
      <c r="D22" s="7">
        <f>COUNTIF(18:18,"MUY BIEN")</f>
        <v>0</v>
      </c>
    </row>
    <row r="23" spans="3:8" x14ac:dyDescent="0.25"/>
    <row r="24" spans="3:8" x14ac:dyDescent="0.25"/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Hoja1!$I$2:$I$5</xm:f>
          </x14:formula1>
          <xm:sqref>H16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3:10" x14ac:dyDescent="0.25">
      <c r="C1" s="35"/>
      <c r="D1" s="35"/>
      <c r="E1" s="35"/>
      <c r="F1" s="35"/>
      <c r="G1" s="35"/>
      <c r="H1" s="35"/>
      <c r="I1" s="35"/>
      <c r="J1" s="35"/>
    </row>
    <row r="2" spans="3:10" x14ac:dyDescent="0.25">
      <c r="C2" s="35"/>
      <c r="D2" s="35"/>
      <c r="E2" s="35"/>
      <c r="F2" s="35"/>
      <c r="G2" s="35"/>
      <c r="H2" s="35"/>
      <c r="I2" s="35"/>
      <c r="J2" s="35"/>
    </row>
    <row r="3" spans="3:10" x14ac:dyDescent="0.25"/>
    <row r="4" spans="3:10" x14ac:dyDescent="0.25"/>
    <row r="5" spans="3:10" x14ac:dyDescent="0.25"/>
    <row r="6" spans="3:10" x14ac:dyDescent="0.25"/>
    <row r="7" spans="3:10" x14ac:dyDescent="0.25"/>
    <row r="8" spans="3:10" x14ac:dyDescent="0.25"/>
    <row r="9" spans="3:10" x14ac:dyDescent="0.25"/>
    <row r="10" spans="3:10" x14ac:dyDescent="0.25"/>
    <row r="11" spans="3:10" ht="31.5" x14ac:dyDescent="0.5">
      <c r="H11" s="27" t="str">
        <f>IF(H16="C.pato,avestrus y aves","muy bien","te equiocastes")</f>
        <v>te equiocastes</v>
      </c>
      <c r="I11" s="7"/>
    </row>
    <row r="12" spans="3:10" x14ac:dyDescent="0.25">
      <c r="H12" s="7"/>
      <c r="I12" s="7"/>
    </row>
    <row r="13" spans="3:10" x14ac:dyDescent="0.25">
      <c r="H13" s="7"/>
      <c r="I13" s="7"/>
    </row>
    <row r="14" spans="3:10" x14ac:dyDescent="0.25">
      <c r="H14" s="7" t="s">
        <v>0</v>
      </c>
      <c r="I14" s="7">
        <f>COUNTIF(11:11,"muy bien")</f>
        <v>0</v>
      </c>
    </row>
    <row r="15" spans="3:10" x14ac:dyDescent="0.25"/>
    <row r="16" spans="3:10" ht="21" x14ac:dyDescent="0.35">
      <c r="C16" s="16"/>
      <c r="H16" s="28" t="s">
        <v>125</v>
      </c>
    </row>
    <row r="17" spans="3:8" x14ac:dyDescent="0.25"/>
    <row r="18" spans="3:8" x14ac:dyDescent="0.25">
      <c r="C18" s="8" t="str">
        <f>IF(C16="BOMBILLO","MUY G17BIEN"," TE EQUIVOCASTE!!!")</f>
        <v xml:space="preserve"> TE EQUIVOCASTE!!!</v>
      </c>
      <c r="H18" s="8" t="str">
        <f>IF(H16="BOMBA","MUY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6" t="s">
        <v>0</v>
      </c>
      <c r="D22" s="7">
        <f>COUNTIF(18:18,"MUY BIEN")</f>
        <v>0</v>
      </c>
    </row>
    <row r="23" spans="3:8" x14ac:dyDescent="0.25"/>
    <row r="24" spans="3:8" x14ac:dyDescent="0.25"/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Hoja1!$J$2:$J$5</xm:f>
          </x14:formula1>
          <xm:sqref>H16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G16" sqref="G16:I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3:10" x14ac:dyDescent="0.25">
      <c r="C1" s="35"/>
      <c r="D1" s="35"/>
      <c r="E1" s="35"/>
      <c r="F1" s="35"/>
      <c r="G1" s="35"/>
      <c r="H1" s="35"/>
      <c r="I1" s="35"/>
      <c r="J1" s="35"/>
    </row>
    <row r="2" spans="3:10" x14ac:dyDescent="0.25">
      <c r="C2" s="35"/>
      <c r="D2" s="35"/>
      <c r="E2" s="35"/>
      <c r="F2" s="35"/>
      <c r="G2" s="35"/>
      <c r="H2" s="35"/>
      <c r="I2" s="35"/>
      <c r="J2" s="35"/>
    </row>
    <row r="3" spans="3:10" x14ac:dyDescent="0.25"/>
    <row r="4" spans="3:10" x14ac:dyDescent="0.25"/>
    <row r="5" spans="3:10" x14ac:dyDescent="0.25"/>
    <row r="6" spans="3:10" x14ac:dyDescent="0.25"/>
    <row r="7" spans="3:10" x14ac:dyDescent="0.25"/>
    <row r="8" spans="3:10" x14ac:dyDescent="0.25"/>
    <row r="9" spans="3:10" x14ac:dyDescent="0.25"/>
    <row r="10" spans="3:10" x14ac:dyDescent="0.25"/>
    <row r="11" spans="3:10" ht="33.75" x14ac:dyDescent="0.5">
      <c r="H11" s="26" t="str">
        <f>IF(G16="A.perro,yegua y vaca","muy bien","te equiocastes")</f>
        <v>te equiocastes</v>
      </c>
      <c r="I11" s="7"/>
    </row>
    <row r="12" spans="3:10" x14ac:dyDescent="0.25">
      <c r="H12" s="7"/>
      <c r="I12" s="7"/>
    </row>
    <row r="13" spans="3:10" x14ac:dyDescent="0.25">
      <c r="H13" s="7"/>
      <c r="I13" s="7"/>
    </row>
    <row r="14" spans="3:10" x14ac:dyDescent="0.25">
      <c r="H14" s="7" t="s">
        <v>0</v>
      </c>
      <c r="I14" s="7">
        <f>COUNTIF(11:11,"muy bien")</f>
        <v>0</v>
      </c>
    </row>
    <row r="15" spans="3:10" x14ac:dyDescent="0.25"/>
    <row r="16" spans="3:10" ht="21" x14ac:dyDescent="0.35">
      <c r="C16" s="16"/>
      <c r="G16" s="42" t="s">
        <v>135</v>
      </c>
      <c r="H16" s="42"/>
      <c r="I16" s="42"/>
    </row>
    <row r="17" spans="3:8" x14ac:dyDescent="0.25"/>
    <row r="18" spans="3:8" x14ac:dyDescent="0.25">
      <c r="C18" s="8" t="str">
        <f>IF(C16="BOMBILLO","MUY G17BIEN"," TE EQUIVOCASTE!!!")</f>
        <v xml:space="preserve"> TE EQUIVOCASTE!!!</v>
      </c>
      <c r="H18" s="8" t="str">
        <f>IF(G16="BOMBA","MUY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6" t="s">
        <v>0</v>
      </c>
      <c r="D22" s="7">
        <f>COUNTIF(18:18,"MUY BIEN")</f>
        <v>0</v>
      </c>
    </row>
    <row r="23" spans="3:8" x14ac:dyDescent="0.25"/>
    <row r="24" spans="3:8" x14ac:dyDescent="0.25"/>
  </sheetData>
  <mergeCells count="2">
    <mergeCell ref="C1:J2"/>
    <mergeCell ref="G16:I1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Hoja1!$K$2:$K$5</xm:f>
          </x14:formula1>
          <xm:sqref>G16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3:10" x14ac:dyDescent="0.25">
      <c r="C1" s="35"/>
      <c r="D1" s="35"/>
      <c r="E1" s="35"/>
      <c r="F1" s="35"/>
      <c r="G1" s="35"/>
      <c r="H1" s="35"/>
      <c r="I1" s="35"/>
      <c r="J1" s="35"/>
    </row>
    <row r="2" spans="3:10" x14ac:dyDescent="0.25">
      <c r="C2" s="35"/>
      <c r="D2" s="35"/>
      <c r="E2" s="35"/>
      <c r="F2" s="35"/>
      <c r="G2" s="35"/>
      <c r="H2" s="35"/>
      <c r="I2" s="35"/>
      <c r="J2" s="35"/>
    </row>
    <row r="3" spans="3:10" x14ac:dyDescent="0.25"/>
    <row r="4" spans="3:10" x14ac:dyDescent="0.25"/>
    <row r="5" spans="3:10" x14ac:dyDescent="0.25"/>
    <row r="6" spans="3:10" x14ac:dyDescent="0.25"/>
    <row r="7" spans="3:10" x14ac:dyDescent="0.25"/>
    <row r="8" spans="3:10" x14ac:dyDescent="0.25"/>
    <row r="9" spans="3:10" x14ac:dyDescent="0.25"/>
    <row r="10" spans="3:10" x14ac:dyDescent="0.25"/>
    <row r="11" spans="3:10" ht="33.75" x14ac:dyDescent="0.5">
      <c r="H11" s="26" t="str">
        <f>IF(H16="D.tortuga y leon","muy bien","te equiocastes")</f>
        <v>te equiocastes</v>
      </c>
      <c r="I11" s="7"/>
    </row>
    <row r="12" spans="3:10" x14ac:dyDescent="0.25">
      <c r="H12" s="7"/>
      <c r="I12" s="7"/>
    </row>
    <row r="13" spans="3:10" x14ac:dyDescent="0.25">
      <c r="H13" s="7"/>
      <c r="I13" s="7"/>
    </row>
    <row r="14" spans="3:10" x14ac:dyDescent="0.25">
      <c r="H14" s="7" t="s">
        <v>0</v>
      </c>
      <c r="I14" s="7">
        <f>COUNTIF(11:11,"muy bien")</f>
        <v>0</v>
      </c>
    </row>
    <row r="15" spans="3:10" x14ac:dyDescent="0.25"/>
    <row r="16" spans="3:10" ht="21" x14ac:dyDescent="0.35">
      <c r="H16" s="28" t="s">
        <v>139</v>
      </c>
    </row>
    <row r="17" spans="3:8" x14ac:dyDescent="0.25"/>
    <row r="18" spans="3:8" x14ac:dyDescent="0.25">
      <c r="C18" s="8" t="str">
        <f>IF(H16="BOMBILLO","MUY G17BIEN"," TE EQUIVOCASTE!!!")</f>
        <v xml:space="preserve"> TE EQUIVOCASTE!!!</v>
      </c>
      <c r="H18" s="8" t="s">
        <v>70</v>
      </c>
    </row>
    <row r="19" spans="3:8" x14ac:dyDescent="0.25"/>
    <row r="20" spans="3:8" x14ac:dyDescent="0.25"/>
    <row r="21" spans="3:8" x14ac:dyDescent="0.25"/>
    <row r="22" spans="3:8" ht="18.75" x14ac:dyDescent="0.3">
      <c r="C22" s="6" t="s">
        <v>0</v>
      </c>
      <c r="D22" s="7">
        <f>COUNTIF(18:18,"MUY BIEN")</f>
        <v>0</v>
      </c>
    </row>
    <row r="23" spans="3:8" x14ac:dyDescent="0.25"/>
    <row r="24" spans="3:8" x14ac:dyDescent="0.25"/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Hoja1!$L$2:$L$5</xm:f>
          </x14:formula1>
          <xm:sqref>H16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G16" sqref="G16:I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3:10" x14ac:dyDescent="0.25">
      <c r="C1" s="35"/>
      <c r="D1" s="35"/>
      <c r="E1" s="35"/>
      <c r="F1" s="35"/>
      <c r="G1" s="35"/>
      <c r="H1" s="35"/>
      <c r="I1" s="35"/>
      <c r="J1" s="35"/>
    </row>
    <row r="2" spans="3:10" x14ac:dyDescent="0.25">
      <c r="C2" s="35"/>
      <c r="D2" s="35"/>
      <c r="E2" s="35"/>
      <c r="F2" s="35"/>
      <c r="G2" s="35"/>
      <c r="H2" s="35"/>
      <c r="I2" s="35"/>
      <c r="J2" s="35"/>
    </row>
    <row r="3" spans="3:10" x14ac:dyDescent="0.25"/>
    <row r="4" spans="3:10" x14ac:dyDescent="0.25"/>
    <row r="5" spans="3:10" x14ac:dyDescent="0.25"/>
    <row r="6" spans="3:10" x14ac:dyDescent="0.25"/>
    <row r="7" spans="3:10" x14ac:dyDescent="0.25"/>
    <row r="8" spans="3:10" x14ac:dyDescent="0.25"/>
    <row r="9" spans="3:10" x14ac:dyDescent="0.25"/>
    <row r="10" spans="3:10" x14ac:dyDescent="0.25"/>
    <row r="11" spans="3:10" ht="33.75" x14ac:dyDescent="0.5">
      <c r="H11" s="26" t="str">
        <f>IF(G16="C.ardilla y delfin","muy bien","te equiocastes")</f>
        <v>te equiocastes</v>
      </c>
      <c r="I11" s="7"/>
    </row>
    <row r="12" spans="3:10" x14ac:dyDescent="0.25">
      <c r="H12" s="7"/>
      <c r="I12" s="7"/>
    </row>
    <row r="13" spans="3:10" x14ac:dyDescent="0.25">
      <c r="H13" s="7"/>
      <c r="I13" s="7"/>
    </row>
    <row r="14" spans="3:10" x14ac:dyDescent="0.25">
      <c r="H14" s="7" t="s">
        <v>0</v>
      </c>
      <c r="I14" s="7">
        <f>COUNTIF(11:11,"muy bien")</f>
        <v>0</v>
      </c>
    </row>
    <row r="15" spans="3:10" x14ac:dyDescent="0.25"/>
    <row r="16" spans="3:10" ht="21" x14ac:dyDescent="0.35">
      <c r="C16" s="16"/>
      <c r="G16" s="42" t="s">
        <v>142</v>
      </c>
      <c r="H16" s="42"/>
      <c r="I16" s="42"/>
    </row>
    <row r="17" spans="3:8" x14ac:dyDescent="0.25"/>
    <row r="18" spans="3:8" x14ac:dyDescent="0.25">
      <c r="C18" s="8" t="str">
        <f>IF(C16="BOMBILLO","MUY G17BIEN"," TE EQUIVOCASTE!!!")</f>
        <v xml:space="preserve"> TE EQUIVOCASTE!!!</v>
      </c>
      <c r="H18" s="8" t="str">
        <f>IF(G16="BOMBA","MUY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6" t="s">
        <v>0</v>
      </c>
      <c r="D22" s="7">
        <f>COUNTIF(18:18,"MUY BIEN")</f>
        <v>0</v>
      </c>
    </row>
    <row r="23" spans="3:8" x14ac:dyDescent="0.25"/>
    <row r="24" spans="3:8" x14ac:dyDescent="0.25"/>
  </sheetData>
  <mergeCells count="2">
    <mergeCell ref="C1:J2"/>
    <mergeCell ref="G16:I1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Hoja1!$M$2:$M$5</xm:f>
          </x14:formula1>
          <xm:sqref>G16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3:10" x14ac:dyDescent="0.25">
      <c r="C1" s="35"/>
      <c r="D1" s="35"/>
      <c r="E1" s="35"/>
      <c r="F1" s="35"/>
      <c r="G1" s="35"/>
      <c r="H1" s="35"/>
      <c r="I1" s="35"/>
      <c r="J1" s="35"/>
    </row>
    <row r="2" spans="3:10" x14ac:dyDescent="0.25">
      <c r="C2" s="35"/>
      <c r="D2" s="35"/>
      <c r="E2" s="35"/>
      <c r="F2" s="35"/>
      <c r="G2" s="35"/>
      <c r="H2" s="35"/>
      <c r="I2" s="35"/>
      <c r="J2" s="35"/>
    </row>
    <row r="3" spans="3:10" x14ac:dyDescent="0.25"/>
    <row r="4" spans="3:10" x14ac:dyDescent="0.25"/>
    <row r="5" spans="3:10" x14ac:dyDescent="0.25"/>
    <row r="6" spans="3:10" x14ac:dyDescent="0.25"/>
    <row r="7" spans="3:10" x14ac:dyDescent="0.25"/>
    <row r="8" spans="3:10" x14ac:dyDescent="0.25"/>
    <row r="9" spans="3:10" x14ac:dyDescent="0.25"/>
    <row r="10" spans="3:10" x14ac:dyDescent="0.25"/>
    <row r="11" spans="3:10" ht="33.75" x14ac:dyDescent="0.5">
      <c r="H11" s="26" t="str">
        <f>IF(H16="B.ornitorrinco y equina","muy bien","te equiocastes")</f>
        <v>te equiocastes</v>
      </c>
      <c r="I11" s="7"/>
    </row>
    <row r="12" spans="3:10" x14ac:dyDescent="0.25">
      <c r="H12" s="7"/>
      <c r="I12" s="7"/>
    </row>
    <row r="13" spans="3:10" x14ac:dyDescent="0.25">
      <c r="H13" s="7"/>
      <c r="I13" s="7"/>
    </row>
    <row r="14" spans="3:10" x14ac:dyDescent="0.25">
      <c r="H14" s="7" t="s">
        <v>0</v>
      </c>
      <c r="I14" s="7">
        <f>COUNTIF(11:11,"muy bien")</f>
        <v>0</v>
      </c>
    </row>
    <row r="15" spans="3:10" x14ac:dyDescent="0.25"/>
    <row r="16" spans="3:10" ht="21" x14ac:dyDescent="0.35">
      <c r="C16" s="16"/>
      <c r="H16" s="28" t="s">
        <v>146</v>
      </c>
    </row>
    <row r="17" spans="3:8" x14ac:dyDescent="0.25"/>
    <row r="18" spans="3:8" x14ac:dyDescent="0.25">
      <c r="C18" s="8" t="str">
        <f>IF(C16="BOMBILLO","MUY G17BIEN"," TE EQUIVOCASTE!!!")</f>
        <v xml:space="preserve"> TE EQUIVOCASTE!!!</v>
      </c>
      <c r="H18" s="8" t="str">
        <f>IF(H16="BOMBA","MUY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6" t="s">
        <v>0</v>
      </c>
      <c r="D22" s="7">
        <f>COUNTIF(18:18,"MUY BIEN")</f>
        <v>0</v>
      </c>
    </row>
    <row r="23" spans="3:8" x14ac:dyDescent="0.25"/>
    <row r="24" spans="3:8" x14ac:dyDescent="0.25"/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Hoja1!$N$2:$N$5</xm:f>
          </x14:formula1>
          <xm:sqref>H16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3:10" x14ac:dyDescent="0.25">
      <c r="C1" s="35"/>
      <c r="D1" s="35"/>
      <c r="E1" s="35"/>
      <c r="F1" s="35"/>
      <c r="G1" s="35"/>
      <c r="H1" s="35"/>
      <c r="I1" s="35"/>
      <c r="J1" s="35"/>
    </row>
    <row r="2" spans="3:10" x14ac:dyDescent="0.25">
      <c r="C2" s="35"/>
      <c r="D2" s="35"/>
      <c r="E2" s="35"/>
      <c r="F2" s="35"/>
      <c r="G2" s="35"/>
      <c r="H2" s="35"/>
      <c r="I2" s="35"/>
      <c r="J2" s="35"/>
    </row>
    <row r="3" spans="3:10" x14ac:dyDescent="0.25"/>
    <row r="4" spans="3:10" x14ac:dyDescent="0.25"/>
    <row r="5" spans="3:10" x14ac:dyDescent="0.25"/>
    <row r="6" spans="3:10" x14ac:dyDescent="0.25"/>
    <row r="7" spans="3:10" x14ac:dyDescent="0.25"/>
    <row r="8" spans="3:10" x14ac:dyDescent="0.25"/>
    <row r="9" spans="3:10" x14ac:dyDescent="0.25"/>
    <row r="10" spans="3:10" x14ac:dyDescent="0.25"/>
    <row r="11" spans="3:10" ht="33.75" x14ac:dyDescent="0.5">
      <c r="H11" s="26" t="str">
        <f>IF(H16="C.asexual","muy bien","te equiocastes")</f>
        <v>te equiocastes</v>
      </c>
      <c r="I11" s="7"/>
    </row>
    <row r="12" spans="3:10" x14ac:dyDescent="0.25">
      <c r="H12" s="7"/>
      <c r="I12" s="7"/>
    </row>
    <row r="13" spans="3:10" x14ac:dyDescent="0.25">
      <c r="H13" s="7"/>
      <c r="I13" s="7"/>
    </row>
    <row r="14" spans="3:10" x14ac:dyDescent="0.25">
      <c r="H14" s="7" t="s">
        <v>0</v>
      </c>
      <c r="I14" s="7">
        <f>COUNTIF(11:11,"muy bien")</f>
        <v>0</v>
      </c>
    </row>
    <row r="15" spans="3:10" x14ac:dyDescent="0.25"/>
    <row r="16" spans="3:10" ht="21" x14ac:dyDescent="0.35">
      <c r="C16" s="16"/>
      <c r="H16" s="28" t="s">
        <v>115</v>
      </c>
    </row>
    <row r="17" spans="3:8" x14ac:dyDescent="0.25"/>
    <row r="18" spans="3:8" x14ac:dyDescent="0.25">
      <c r="C18" s="8" t="str">
        <f>IF(C16="BOMBILLO","MUY G17BIEN"," TE EQUIVOCASTE!!!")</f>
        <v xml:space="preserve"> TE EQUIVOCASTE!!!</v>
      </c>
      <c r="H18" s="8" t="str">
        <f>IF(H16="BOMBA","MUY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6" t="s">
        <v>0</v>
      </c>
      <c r="D22" s="7">
        <f>COUNTIF(18:18,"MUY BIEN")</f>
        <v>0</v>
      </c>
    </row>
    <row r="23" spans="3:8" x14ac:dyDescent="0.25"/>
    <row r="24" spans="3:8" x14ac:dyDescent="0.25"/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Hoja1!$O$2:$O$5</xm:f>
          </x14:formula1>
          <xm:sqref>H16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3:10" x14ac:dyDescent="0.25">
      <c r="C1" s="35"/>
      <c r="D1" s="35"/>
      <c r="E1" s="35"/>
      <c r="F1" s="35"/>
      <c r="G1" s="35"/>
      <c r="H1" s="35"/>
      <c r="I1" s="35"/>
      <c r="J1" s="35"/>
    </row>
    <row r="2" spans="3:10" x14ac:dyDescent="0.25">
      <c r="C2" s="35"/>
      <c r="D2" s="35"/>
      <c r="E2" s="35"/>
      <c r="F2" s="35"/>
      <c r="G2" s="35"/>
      <c r="H2" s="35"/>
      <c r="I2" s="35"/>
      <c r="J2" s="35"/>
    </row>
    <row r="3" spans="3:10" x14ac:dyDescent="0.25"/>
    <row r="4" spans="3:10" x14ac:dyDescent="0.25"/>
    <row r="5" spans="3:10" x14ac:dyDescent="0.25"/>
    <row r="6" spans="3:10" x14ac:dyDescent="0.25"/>
    <row r="7" spans="3:10" x14ac:dyDescent="0.25"/>
    <row r="8" spans="3:10" x14ac:dyDescent="0.25"/>
    <row r="9" spans="3:10" x14ac:dyDescent="0.25"/>
    <row r="10" spans="3:10" x14ac:dyDescent="0.25"/>
    <row r="11" spans="3:10" ht="36" x14ac:dyDescent="0.55000000000000004">
      <c r="H11" s="25" t="str">
        <f>IF(H16="B.sexual","muy bien","te equiocastes")</f>
        <v>te equiocastes</v>
      </c>
      <c r="I11" s="7"/>
    </row>
    <row r="12" spans="3:10" x14ac:dyDescent="0.25">
      <c r="H12" s="7"/>
      <c r="I12" s="7"/>
    </row>
    <row r="13" spans="3:10" x14ac:dyDescent="0.25">
      <c r="H13" s="7"/>
      <c r="I13" s="7"/>
    </row>
    <row r="14" spans="3:10" x14ac:dyDescent="0.25">
      <c r="H14" s="7" t="s">
        <v>0</v>
      </c>
      <c r="I14" s="7">
        <f>COUNTIF(11:11,"muy bien")</f>
        <v>0</v>
      </c>
    </row>
    <row r="15" spans="3:10" x14ac:dyDescent="0.25"/>
    <row r="16" spans="3:10" ht="21" x14ac:dyDescent="0.35">
      <c r="C16" s="16"/>
      <c r="H16" s="28" t="s">
        <v>153</v>
      </c>
    </row>
    <row r="17" spans="3:8" x14ac:dyDescent="0.25"/>
    <row r="18" spans="3:8" x14ac:dyDescent="0.25">
      <c r="C18" s="8" t="str">
        <f>IF(C16="BOMBILLO","MUY G17BIEN"," TE EQUIVOCASTE!!!")</f>
        <v xml:space="preserve"> TE EQUIVOCASTE!!!</v>
      </c>
      <c r="H18" s="8" t="str">
        <f>IF(H16="BOMBA","MUY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6" t="s">
        <v>0</v>
      </c>
      <c r="D22" s="7">
        <f>COUNTIF(18:18,"MUY BIEN")</f>
        <v>0</v>
      </c>
    </row>
    <row r="23" spans="3:8" x14ac:dyDescent="0.25"/>
    <row r="24" spans="3:8" x14ac:dyDescent="0.25"/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Hoja1!$P$2:$P$5</xm:f>
          </x14:formula1>
          <xm:sqref>H16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3:10" x14ac:dyDescent="0.25">
      <c r="C1" s="35"/>
      <c r="D1" s="35"/>
      <c r="E1" s="35"/>
      <c r="F1" s="35"/>
      <c r="G1" s="35"/>
      <c r="H1" s="35"/>
      <c r="I1" s="35"/>
      <c r="J1" s="35"/>
    </row>
    <row r="2" spans="3:10" x14ac:dyDescent="0.25">
      <c r="C2" s="35"/>
      <c r="D2" s="35"/>
      <c r="E2" s="35"/>
      <c r="F2" s="35"/>
      <c r="G2" s="35"/>
      <c r="H2" s="35"/>
      <c r="I2" s="35"/>
      <c r="J2" s="35"/>
    </row>
    <row r="3" spans="3:10" x14ac:dyDescent="0.25"/>
    <row r="4" spans="3:10" x14ac:dyDescent="0.25"/>
    <row r="5" spans="3:10" x14ac:dyDescent="0.25"/>
    <row r="6" spans="3:10" x14ac:dyDescent="0.25"/>
    <row r="7" spans="3:10" x14ac:dyDescent="0.25"/>
    <row r="8" spans="3:10" x14ac:dyDescent="0.25"/>
    <row r="9" spans="3:10" x14ac:dyDescent="0.25"/>
    <row r="10" spans="3:10" x14ac:dyDescent="0.25"/>
    <row r="11" spans="3:10" ht="33.75" x14ac:dyDescent="0.5">
      <c r="H11" s="26" t="str">
        <f>IF(H16="C.perros y gatos","muy bien","te equiocastes")</f>
        <v>te equiocastes</v>
      </c>
      <c r="I11" s="7"/>
    </row>
    <row r="12" spans="3:10" x14ac:dyDescent="0.25">
      <c r="H12" s="7"/>
      <c r="I12" s="7"/>
    </row>
    <row r="13" spans="3:10" x14ac:dyDescent="0.25">
      <c r="H13" s="7"/>
      <c r="I13" s="7"/>
    </row>
    <row r="14" spans="3:10" x14ac:dyDescent="0.25">
      <c r="H14" s="7" t="s">
        <v>0</v>
      </c>
      <c r="I14" s="7">
        <f>COUNTIF(11:11,"muy bien")</f>
        <v>0</v>
      </c>
    </row>
    <row r="15" spans="3:10" x14ac:dyDescent="0.25"/>
    <row r="16" spans="3:10" ht="21" x14ac:dyDescent="0.35">
      <c r="C16" s="16"/>
      <c r="H16" s="28" t="s">
        <v>156</v>
      </c>
    </row>
    <row r="17" spans="3:8" x14ac:dyDescent="0.25"/>
    <row r="18" spans="3:8" x14ac:dyDescent="0.25">
      <c r="C18" s="8" t="str">
        <f>IF(C16="BOMBILLO","MUY G17BIEN"," TE EQUIVOCASTE!!!")</f>
        <v xml:space="preserve"> TE EQUIVOCASTE!!!</v>
      </c>
      <c r="H18" s="8" t="str">
        <f>IF(H16="BOMBA","MUY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6" t="s">
        <v>0</v>
      </c>
      <c r="D22" s="7">
        <f>COUNTIF(18:18,"MUY BIEN")</f>
        <v>0</v>
      </c>
    </row>
    <row r="23" spans="3:8" x14ac:dyDescent="0.25"/>
    <row r="24" spans="3:8" x14ac:dyDescent="0.25"/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Hoja1!$Q$2:$Q$5</xm:f>
          </x14:formula1>
          <xm:sqref>H16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3.28515625" style="1" customWidth="1"/>
    <col min="4" max="6" width="3.28515625" style="1" customWidth="1"/>
    <col min="7" max="7" width="11.42578125" style="1" customWidth="1"/>
    <col min="8" max="8" width="10.5703125" style="1" customWidth="1"/>
    <col min="9" max="9" width="11.42578125" style="1" customWidth="1"/>
    <col min="10" max="10" width="27.85546875" style="1" customWidth="1"/>
    <col min="11" max="11" width="11.42578125" style="1" customWidth="1"/>
    <col min="12" max="16384" width="11.42578125" style="1" hidden="1"/>
  </cols>
  <sheetData>
    <row r="1" spans="1:10" ht="15" customHeight="1" x14ac:dyDescent="0.25"/>
    <row r="2" spans="1:10" ht="15" customHeight="1" x14ac:dyDescent="0.25"/>
    <row r="3" spans="1:10" x14ac:dyDescent="0.25"/>
    <row r="4" spans="1:10" x14ac:dyDescent="0.25"/>
    <row r="5" spans="1:10" x14ac:dyDescent="0.25"/>
    <row r="6" spans="1:10" ht="18.75" x14ac:dyDescent="0.3">
      <c r="B6" s="13"/>
    </row>
    <row r="7" spans="1:10" x14ac:dyDescent="0.25"/>
    <row r="8" spans="1:10" ht="26.25" x14ac:dyDescent="0.4">
      <c r="A8" s="14" t="s">
        <v>66</v>
      </c>
      <c r="B8" s="13"/>
      <c r="G8" s="17" t="s">
        <v>69</v>
      </c>
      <c r="H8" s="9"/>
      <c r="I8" s="9"/>
      <c r="J8" s="9"/>
    </row>
    <row r="9" spans="1:10" x14ac:dyDescent="0.25"/>
    <row r="10" spans="1:10" x14ac:dyDescent="0.25"/>
    <row r="11" spans="1:10" x14ac:dyDescent="0.25">
      <c r="G11" s="9"/>
      <c r="H11" s="9"/>
      <c r="I11" s="9"/>
      <c r="J11" s="9"/>
    </row>
    <row r="12" spans="1:10" x14ac:dyDescent="0.25">
      <c r="G12" s="9"/>
      <c r="H12" s="9"/>
      <c r="I12" s="9"/>
      <c r="J12" s="9"/>
    </row>
    <row r="13" spans="1:10" x14ac:dyDescent="0.25">
      <c r="G13" s="9"/>
      <c r="H13" s="9"/>
      <c r="I13" s="9"/>
      <c r="J13" s="9"/>
    </row>
    <row r="14" spans="1:10" x14ac:dyDescent="0.25">
      <c r="G14" s="9"/>
      <c r="H14" s="9"/>
      <c r="I14" s="9"/>
      <c r="J14" s="9"/>
    </row>
    <row r="15" spans="1:10" x14ac:dyDescent="0.25"/>
    <row r="16" spans="1:10" x14ac:dyDescent="0.25"/>
    <row r="17" spans="1:10" x14ac:dyDescent="0.25"/>
    <row r="18" spans="1:10" x14ac:dyDescent="0.25"/>
    <row r="19" spans="1:10" ht="21" x14ac:dyDescent="0.35">
      <c r="A19" s="15" t="s">
        <v>175</v>
      </c>
      <c r="B19" s="3"/>
      <c r="J19" s="28" t="s">
        <v>68</v>
      </c>
    </row>
    <row r="20" spans="1:10" x14ac:dyDescent="0.25"/>
    <row r="21" spans="1:10" x14ac:dyDescent="0.25"/>
    <row r="22" spans="1:10" ht="18.75" x14ac:dyDescent="0.3">
      <c r="A22" s="14" t="s">
        <v>67</v>
      </c>
      <c r="B22" s="3"/>
    </row>
    <row r="23" spans="1:10" x14ac:dyDescent="0.25"/>
    <row r="24" spans="1:10" x14ac:dyDescent="0.25"/>
  </sheetData>
  <dataValidations count="1">
    <dataValidation type="list" allowBlank="1" showInputMessage="1" showErrorMessage="1" sqref="J19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G16" sqref="G16:I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9.7109375" style="1" customWidth="1"/>
    <col min="8" max="8" width="59.85546875" style="1" bestFit="1" customWidth="1"/>
    <col min="9" max="11" width="11.42578125" style="1" customWidth="1"/>
    <col min="12" max="16384" width="11.42578125" style="1" hidden="1"/>
  </cols>
  <sheetData>
    <row r="1" spans="3:10" x14ac:dyDescent="0.25">
      <c r="C1" s="35"/>
      <c r="D1" s="35"/>
      <c r="E1" s="35"/>
      <c r="F1" s="35"/>
      <c r="G1" s="35"/>
      <c r="H1" s="35"/>
      <c r="I1" s="35"/>
      <c r="J1" s="35"/>
    </row>
    <row r="2" spans="3:10" x14ac:dyDescent="0.25">
      <c r="C2" s="35"/>
      <c r="D2" s="35"/>
      <c r="E2" s="35"/>
      <c r="F2" s="35"/>
      <c r="G2" s="35"/>
      <c r="H2" s="35"/>
      <c r="I2" s="35"/>
      <c r="J2" s="35"/>
    </row>
    <row r="3" spans="3:10" x14ac:dyDescent="0.25"/>
    <row r="4" spans="3:10" x14ac:dyDescent="0.25"/>
    <row r="5" spans="3:10" x14ac:dyDescent="0.25"/>
    <row r="6" spans="3:10" x14ac:dyDescent="0.25"/>
    <row r="7" spans="3:10" x14ac:dyDescent="0.25"/>
    <row r="8" spans="3:10" x14ac:dyDescent="0.25"/>
    <row r="9" spans="3:10" x14ac:dyDescent="0.25"/>
    <row r="10" spans="3:10" x14ac:dyDescent="0.25"/>
    <row r="11" spans="3:10" ht="36" x14ac:dyDescent="0.55000000000000004">
      <c r="H11" s="25" t="str">
        <f>IF(H16="D.reproducion,fecundacion,desarrollo embrionario y crecimiento","muy bien","te equiocastes")</f>
        <v>te equiocastes</v>
      </c>
      <c r="I11" s="7"/>
    </row>
    <row r="12" spans="3:10" x14ac:dyDescent="0.25">
      <c r="H12" s="7"/>
      <c r="I12" s="7"/>
    </row>
    <row r="13" spans="3:10" x14ac:dyDescent="0.25">
      <c r="H13" s="7"/>
      <c r="I13" s="7"/>
    </row>
    <row r="14" spans="3:10" x14ac:dyDescent="0.25">
      <c r="H14" s="7" t="s">
        <v>0</v>
      </c>
      <c r="I14" s="7">
        <f>COUNTIF(11:11,"muy bien")</f>
        <v>0</v>
      </c>
    </row>
    <row r="15" spans="3:10" x14ac:dyDescent="0.25"/>
    <row r="16" spans="3:10" ht="21" x14ac:dyDescent="0.35">
      <c r="C16" s="16"/>
      <c r="H16" s="28" t="s">
        <v>159</v>
      </c>
    </row>
    <row r="17" spans="3:8" x14ac:dyDescent="0.25"/>
    <row r="18" spans="3:8" x14ac:dyDescent="0.25">
      <c r="C18" s="8" t="str">
        <f>IF(C16="BOMBILLO","MUY G17BIEN"," TE EQUIVOCASTE!!!")</f>
        <v xml:space="preserve"> TE EQUIVOCASTE!!!</v>
      </c>
      <c r="H18" s="8" t="str">
        <f>IF(H16="BOMBA","MUY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6" t="s">
        <v>0</v>
      </c>
      <c r="D22" s="7">
        <f>COUNTIF(18:18,"MUY BIEN")</f>
        <v>0</v>
      </c>
    </row>
    <row r="23" spans="3:8" x14ac:dyDescent="0.25"/>
    <row r="24" spans="3:8" x14ac:dyDescent="0.25"/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Hoja1!$R$2:$R$5</xm:f>
          </x14:formula1>
          <xm:sqref>H16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64.85546875" style="1" bestFit="1" customWidth="1"/>
    <col min="9" max="11" width="11.42578125" style="1" customWidth="1"/>
    <col min="12" max="16384" width="11.42578125" style="1" hidden="1"/>
  </cols>
  <sheetData>
    <row r="1" spans="3:10" x14ac:dyDescent="0.25">
      <c r="C1" s="35"/>
      <c r="D1" s="35"/>
      <c r="E1" s="35"/>
      <c r="F1" s="35"/>
      <c r="G1" s="35"/>
      <c r="H1" s="35"/>
      <c r="I1" s="35"/>
      <c r="J1" s="35"/>
    </row>
    <row r="2" spans="3:10" x14ac:dyDescent="0.25">
      <c r="C2" s="35"/>
      <c r="D2" s="35"/>
      <c r="E2" s="35"/>
      <c r="F2" s="35"/>
      <c r="G2" s="35"/>
      <c r="H2" s="35"/>
      <c r="I2" s="35"/>
      <c r="J2" s="35"/>
    </row>
    <row r="3" spans="3:10" x14ac:dyDescent="0.25"/>
    <row r="4" spans="3:10" x14ac:dyDescent="0.25"/>
    <row r="5" spans="3:10" x14ac:dyDescent="0.25"/>
    <row r="6" spans="3:10" x14ac:dyDescent="0.25"/>
    <row r="7" spans="3:10" x14ac:dyDescent="0.25"/>
    <row r="8" spans="3:10" x14ac:dyDescent="0.25"/>
    <row r="9" spans="3:10" x14ac:dyDescent="0.25"/>
    <row r="10" spans="3:10" x14ac:dyDescent="0.25"/>
    <row r="11" spans="3:10" ht="36" x14ac:dyDescent="0.55000000000000004">
      <c r="H11" s="25" t="str">
        <f>IF(H16="D.es una fase del ciclo biologico","muy bien","te equiocastes")</f>
        <v>muy bien</v>
      </c>
      <c r="I11" s="7"/>
    </row>
    <row r="12" spans="3:10" x14ac:dyDescent="0.25">
      <c r="H12" s="7"/>
      <c r="I12" s="7"/>
    </row>
    <row r="13" spans="3:10" x14ac:dyDescent="0.25">
      <c r="H13" s="7"/>
      <c r="I13" s="7"/>
    </row>
    <row r="14" spans="3:10" x14ac:dyDescent="0.25">
      <c r="H14" s="7" t="s">
        <v>0</v>
      </c>
      <c r="I14" s="7">
        <f>COUNTIF(11:11,"muy bien")</f>
        <v>1</v>
      </c>
    </row>
    <row r="15" spans="3:10" x14ac:dyDescent="0.25"/>
    <row r="16" spans="3:10" ht="21" x14ac:dyDescent="0.35">
      <c r="C16" s="16"/>
      <c r="H16" s="28" t="s">
        <v>166</v>
      </c>
    </row>
    <row r="17" spans="3:8" x14ac:dyDescent="0.25"/>
    <row r="18" spans="3:8" x14ac:dyDescent="0.25">
      <c r="C18" s="8" t="str">
        <f>IF(C16="BOMBILLO","MUY G17BIEN"," TE EQUIVOCASTE!!!")</f>
        <v xml:space="preserve"> TE EQUIVOCASTE!!!</v>
      </c>
      <c r="H18" s="8" t="str">
        <f>IF(H16="BOMBA","MUY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6" t="s">
        <v>0</v>
      </c>
      <c r="D22" s="7">
        <f>COUNTIF(18:18,"MUY BIEN")</f>
        <v>0</v>
      </c>
    </row>
    <row r="23" spans="3:8" x14ac:dyDescent="0.25"/>
    <row r="24" spans="3:8" x14ac:dyDescent="0.25"/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Hoja1!$S$2:$S$5</xm:f>
          </x14:formula1>
          <xm:sqref>H16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H22" sqref="H22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37.5703125" style="1" customWidth="1"/>
    <col min="9" max="11" width="11.42578125" style="1" customWidth="1"/>
    <col min="12" max="16384" width="11.42578125" style="1" hidden="1"/>
  </cols>
  <sheetData>
    <row r="1" spans="3:10" x14ac:dyDescent="0.25">
      <c r="C1" s="35"/>
      <c r="D1" s="35"/>
      <c r="E1" s="35"/>
      <c r="F1" s="35"/>
      <c r="G1" s="35"/>
      <c r="H1" s="35"/>
      <c r="I1" s="35"/>
      <c r="J1" s="35"/>
    </row>
    <row r="2" spans="3:10" x14ac:dyDescent="0.25">
      <c r="C2" s="35"/>
      <c r="D2" s="35"/>
      <c r="E2" s="35"/>
      <c r="F2" s="35"/>
      <c r="G2" s="35"/>
      <c r="H2" s="35"/>
      <c r="I2" s="35"/>
      <c r="J2" s="35"/>
    </row>
    <row r="3" spans="3:10" x14ac:dyDescent="0.25"/>
    <row r="4" spans="3:10" x14ac:dyDescent="0.25"/>
    <row r="5" spans="3:10" x14ac:dyDescent="0.25"/>
    <row r="6" spans="3:10" x14ac:dyDescent="0.25"/>
    <row r="7" spans="3:10" x14ac:dyDescent="0.25"/>
    <row r="8" spans="3:10" x14ac:dyDescent="0.25"/>
    <row r="9" spans="3:10" x14ac:dyDescent="0.25"/>
    <row r="10" spans="3:10" x14ac:dyDescent="0.25"/>
    <row r="11" spans="3:10" ht="33.75" x14ac:dyDescent="0.5">
      <c r="H11" s="26" t="str">
        <f>IF(H16="D.tiene lugar en el reproductor femenino","muy bien","te equiocastes")</f>
        <v>te equiocastes</v>
      </c>
      <c r="I11" s="7"/>
    </row>
    <row r="12" spans="3:10" x14ac:dyDescent="0.25">
      <c r="H12" s="7"/>
      <c r="I12" s="7"/>
    </row>
    <row r="13" spans="3:10" x14ac:dyDescent="0.25">
      <c r="H13" s="7"/>
      <c r="I13" s="7"/>
    </row>
    <row r="14" spans="3:10" x14ac:dyDescent="0.25">
      <c r="H14" s="7" t="s">
        <v>0</v>
      </c>
      <c r="I14" s="7">
        <f>COUNTIF(11:11,"muy bien")</f>
        <v>0</v>
      </c>
    </row>
    <row r="15" spans="3:10" x14ac:dyDescent="0.25"/>
    <row r="16" spans="3:10" ht="21" x14ac:dyDescent="0.35">
      <c r="C16" s="16"/>
      <c r="H16" s="28" t="s">
        <v>168</v>
      </c>
    </row>
    <row r="17" spans="3:8" x14ac:dyDescent="0.25"/>
    <row r="18" spans="3:8" x14ac:dyDescent="0.25">
      <c r="C18" s="8" t="str">
        <f>IF(C16="BOMBILLO","MUY G17BIEN"," TE EQUIVOCASTE!!!")</f>
        <v xml:space="preserve"> TE EQUIVOCASTE!!!</v>
      </c>
      <c r="H18" s="8" t="str">
        <f>IF(H16="BOMBA","MUY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6" t="s">
        <v>0</v>
      </c>
      <c r="D22" s="7">
        <f>COUNTIF(18:18,"MUY BIEN")</f>
        <v>0</v>
      </c>
    </row>
    <row r="23" spans="3:8" x14ac:dyDescent="0.25"/>
    <row r="24" spans="3:8" x14ac:dyDescent="0.25"/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Hoja1!$T$2:$T$5</xm:f>
          </x14:formula1>
          <xm:sqref>H16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/>
  </sheetViews>
  <sheetFormatPr baseColWidth="10" defaultColWidth="0" defaultRowHeight="0" customHeight="1" zeroHeight="1" x14ac:dyDescent="0.25"/>
  <cols>
    <col min="1" max="1" width="11.42578125" style="1" customWidth="1"/>
    <col min="2" max="2" width="32" style="10" customWidth="1"/>
    <col min="3" max="3" width="5.7109375" style="1" customWidth="1"/>
    <col min="4" max="4" width="21" style="1" customWidth="1"/>
    <col min="5" max="5" width="5" style="1" customWidth="1"/>
    <col min="6" max="6" width="12.28515625" style="1" customWidth="1"/>
    <col min="7" max="9" width="11.42578125" style="1" customWidth="1"/>
    <col min="10" max="11" width="7.7109375" style="1" customWidth="1"/>
    <col min="12" max="16384" width="11.42578125" style="1" hidden="1"/>
  </cols>
  <sheetData>
    <row r="1" ht="15" customHeight="1" x14ac:dyDescent="0.25"/>
    <row r="2" ht="15" customHeight="1" x14ac:dyDescent="0.25"/>
    <row r="3" ht="15" customHeight="1" x14ac:dyDescent="0.25"/>
    <row r="4" ht="15" customHeight="1" x14ac:dyDescent="0.25"/>
    <row r="5" ht="15" customHeight="1" x14ac:dyDescent="0.25"/>
    <row r="6" ht="15" customHeight="1" x14ac:dyDescent="0.25"/>
    <row r="7" ht="15" customHeight="1" x14ac:dyDescent="0.25"/>
    <row r="8" ht="15" x14ac:dyDescent="0.25"/>
    <row r="9" ht="15" x14ac:dyDescent="0.25"/>
    <row r="10" ht="15" x14ac:dyDescent="0.25"/>
    <row r="11" ht="15" x14ac:dyDescent="0.25"/>
    <row r="12" ht="15" x14ac:dyDescent="0.25"/>
    <row r="13" ht="15" x14ac:dyDescent="0.25"/>
    <row r="14" ht="15" x14ac:dyDescent="0.25"/>
    <row r="15" ht="15" x14ac:dyDescent="0.25"/>
    <row r="16" ht="15" x14ac:dyDescent="0.25"/>
    <row r="17" spans="2:9" ht="15" x14ac:dyDescent="0.25"/>
    <row r="18" spans="2:9" ht="15.75" thickBot="1" x14ac:dyDescent="0.3"/>
    <row r="19" spans="2:9" ht="93" customHeight="1" thickBot="1" x14ac:dyDescent="1.4">
      <c r="B19" s="12" t="s">
        <v>64</v>
      </c>
      <c r="C19" s="11"/>
      <c r="D19" s="37">
        <f>SUM('1'!I14,'2'!I14,'3'!I14,'4'!I14,'5'!I14,'6'!I14,'7'!I14,'8'!I14,'9'!I14,'10'!I14,'11'!I14,'12'!I14,'13'!I14,'14'!I14,'15'!I14,'16'!I14,'17'!I14,'18'!I14,'19'!I14,'20'!I14)</f>
        <v>4</v>
      </c>
      <c r="E19" s="38"/>
      <c r="F19" s="36" t="s">
        <v>65</v>
      </c>
      <c r="G19" s="36"/>
      <c r="H19" s="9"/>
      <c r="I19" s="9"/>
    </row>
    <row r="20" spans="2:9" ht="15" x14ac:dyDescent="0.25"/>
    <row r="21" spans="2:9" ht="15" x14ac:dyDescent="0.25"/>
    <row r="22" spans="2:9" ht="15" customHeight="1" x14ac:dyDescent="0.25"/>
    <row r="23" spans="2:9" ht="15" customHeight="1" x14ac:dyDescent="0.25"/>
    <row r="24" spans="2:9" ht="15" customHeight="1" x14ac:dyDescent="0.25"/>
  </sheetData>
  <mergeCells count="2">
    <mergeCell ref="F19:G19"/>
    <mergeCell ref="D19:E19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8"/>
  <sheetViews>
    <sheetView topLeftCell="A16" workbookViewId="0">
      <selection activeCell="E13" sqref="E13"/>
    </sheetView>
  </sheetViews>
  <sheetFormatPr baseColWidth="10" defaultRowHeight="15" x14ac:dyDescent="0.25"/>
  <cols>
    <col min="1" max="1" width="13.140625" customWidth="1"/>
    <col min="2" max="2" width="13" customWidth="1"/>
    <col min="3" max="3" width="13.7109375" customWidth="1"/>
    <col min="4" max="4" width="13.5703125" customWidth="1"/>
    <col min="5" max="5" width="12.7109375" customWidth="1"/>
    <col min="6" max="6" width="12.5703125" customWidth="1"/>
    <col min="7" max="7" width="12.140625" customWidth="1"/>
  </cols>
  <sheetData>
    <row r="2" spans="1:22" ht="18.75" x14ac:dyDescent="0.3">
      <c r="A2" s="39" t="s">
        <v>28</v>
      </c>
      <c r="B2" s="39"/>
      <c r="C2" s="39"/>
      <c r="D2" s="39"/>
      <c r="E2" s="39"/>
      <c r="F2" s="39"/>
      <c r="G2" s="39"/>
    </row>
    <row r="3" spans="1:22" x14ac:dyDescent="0.25">
      <c r="A3" s="2" t="s">
        <v>44</v>
      </c>
      <c r="B3" s="2" t="s">
        <v>45</v>
      </c>
      <c r="C3" s="2" t="s">
        <v>46</v>
      </c>
      <c r="D3" s="2" t="s">
        <v>47</v>
      </c>
      <c r="E3" s="2" t="s">
        <v>48</v>
      </c>
      <c r="F3" s="2" t="s">
        <v>49</v>
      </c>
      <c r="G3" s="2" t="s">
        <v>50</v>
      </c>
      <c r="H3" s="2" t="s">
        <v>51</v>
      </c>
      <c r="I3" s="2" t="s">
        <v>52</v>
      </c>
      <c r="J3" s="2" t="s">
        <v>53</v>
      </c>
      <c r="K3" s="2" t="s">
        <v>54</v>
      </c>
      <c r="L3" s="2" t="s">
        <v>55</v>
      </c>
      <c r="M3" s="2" t="s">
        <v>56</v>
      </c>
      <c r="N3" s="2" t="s">
        <v>57</v>
      </c>
      <c r="O3" s="2" t="s">
        <v>58</v>
      </c>
      <c r="P3" s="2" t="s">
        <v>59</v>
      </c>
      <c r="Q3" s="2" t="s">
        <v>60</v>
      </c>
      <c r="R3" s="2" t="s">
        <v>61</v>
      </c>
      <c r="S3" s="2" t="s">
        <v>62</v>
      </c>
      <c r="T3" s="2" t="s">
        <v>63</v>
      </c>
      <c r="U3" s="2"/>
      <c r="V3" s="2"/>
    </row>
    <row r="4" spans="1:22" x14ac:dyDescent="0.25">
      <c r="A4" t="s">
        <v>2</v>
      </c>
      <c r="B4" t="s">
        <v>5</v>
      </c>
      <c r="C4" t="s">
        <v>9</v>
      </c>
      <c r="D4" t="s">
        <v>14</v>
      </c>
      <c r="E4" t="s">
        <v>18</v>
      </c>
      <c r="F4" t="s">
        <v>24</v>
      </c>
      <c r="G4" t="s">
        <v>29</v>
      </c>
    </row>
    <row r="5" spans="1:22" x14ac:dyDescent="0.25">
      <c r="A5" t="s">
        <v>3</v>
      </c>
      <c r="B5" t="s">
        <v>6</v>
      </c>
      <c r="C5" t="s">
        <v>10</v>
      </c>
      <c r="D5" t="s">
        <v>34</v>
      </c>
      <c r="E5" t="s">
        <v>19</v>
      </c>
      <c r="F5" t="s">
        <v>25</v>
      </c>
      <c r="G5" t="s">
        <v>30</v>
      </c>
    </row>
    <row r="6" spans="1:22" x14ac:dyDescent="0.25">
      <c r="A6" t="s">
        <v>1</v>
      </c>
      <c r="B6" t="s">
        <v>7</v>
      </c>
      <c r="C6" t="s">
        <v>11</v>
      </c>
      <c r="D6" t="s">
        <v>15</v>
      </c>
      <c r="E6" t="s">
        <v>20</v>
      </c>
      <c r="F6" t="s">
        <v>26</v>
      </c>
      <c r="G6" t="s">
        <v>31</v>
      </c>
    </row>
    <row r="7" spans="1:22" x14ac:dyDescent="0.25">
      <c r="A7" t="s">
        <v>35</v>
      </c>
      <c r="B7" t="s">
        <v>8</v>
      </c>
      <c r="C7" t="s">
        <v>12</v>
      </c>
      <c r="D7" t="s">
        <v>16</v>
      </c>
      <c r="E7" t="s">
        <v>21</v>
      </c>
      <c r="F7" t="s">
        <v>27</v>
      </c>
      <c r="G7" t="s">
        <v>32</v>
      </c>
    </row>
    <row r="8" spans="1:22" x14ac:dyDescent="0.25">
      <c r="A8" t="s">
        <v>4</v>
      </c>
      <c r="B8" t="s">
        <v>36</v>
      </c>
      <c r="C8" t="s">
        <v>13</v>
      </c>
      <c r="D8" t="s">
        <v>17</v>
      </c>
      <c r="E8" t="s">
        <v>22</v>
      </c>
      <c r="F8" t="s">
        <v>23</v>
      </c>
      <c r="G8" t="s">
        <v>33</v>
      </c>
    </row>
  </sheetData>
  <mergeCells count="1">
    <mergeCell ref="A2:G2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2" workbookViewId="0">
      <selection activeCell="B13" sqref="B13"/>
    </sheetView>
  </sheetViews>
  <sheetFormatPr baseColWidth="10" defaultRowHeight="15" x14ac:dyDescent="0.25"/>
  <sheetData>
    <row r="1" spans="1:7" ht="27" customHeight="1" x14ac:dyDescent="0.25">
      <c r="A1" s="40" t="s">
        <v>37</v>
      </c>
      <c r="B1" s="40"/>
      <c r="C1" s="40"/>
      <c r="D1" s="40"/>
      <c r="E1" s="40"/>
      <c r="F1" s="40"/>
      <c r="G1" s="40"/>
    </row>
    <row r="3" spans="1:7" ht="15.75" x14ac:dyDescent="0.25">
      <c r="A3" s="5" t="s">
        <v>38</v>
      </c>
    </row>
    <row r="4" spans="1:7" ht="15.75" x14ac:dyDescent="0.25">
      <c r="A4" s="5" t="s">
        <v>39</v>
      </c>
    </row>
    <row r="5" spans="1:7" ht="15.75" x14ac:dyDescent="0.25">
      <c r="A5" s="5" t="s">
        <v>40</v>
      </c>
    </row>
    <row r="6" spans="1:7" ht="15.75" x14ac:dyDescent="0.25">
      <c r="A6" s="5" t="s">
        <v>41</v>
      </c>
    </row>
    <row r="7" spans="1:7" ht="15.75" x14ac:dyDescent="0.25">
      <c r="A7" s="5" t="s">
        <v>42</v>
      </c>
    </row>
    <row r="8" spans="1:7" ht="15.75" x14ac:dyDescent="0.25">
      <c r="A8" s="5" t="s">
        <v>43</v>
      </c>
    </row>
  </sheetData>
  <mergeCells count="1">
    <mergeCell ref="A1:G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R1" workbookViewId="0">
      <selection activeCell="T13" sqref="T13"/>
    </sheetView>
  </sheetViews>
  <sheetFormatPr baseColWidth="10" defaultRowHeight="15" x14ac:dyDescent="0.25"/>
  <cols>
    <col min="2" max="2" width="13.85546875" customWidth="1"/>
    <col min="5" max="5" width="16.7109375" customWidth="1"/>
    <col min="6" max="6" width="15.28515625" customWidth="1"/>
    <col min="7" max="7" width="19.140625" customWidth="1"/>
    <col min="8" max="8" width="23.5703125" customWidth="1"/>
    <col min="9" max="9" width="17.5703125" customWidth="1"/>
    <col min="10" max="10" width="26.85546875" customWidth="1"/>
    <col min="11" max="11" width="26.42578125" customWidth="1"/>
    <col min="12" max="12" width="17.140625" customWidth="1"/>
    <col min="13" max="13" width="23" customWidth="1"/>
    <col min="14" max="14" width="22.7109375" customWidth="1"/>
    <col min="15" max="15" width="12.5703125" customWidth="1"/>
    <col min="17" max="17" width="20.85546875" customWidth="1"/>
    <col min="18" max="18" width="60.140625" customWidth="1"/>
    <col min="19" max="19" width="64.85546875" customWidth="1"/>
    <col min="20" max="20" width="46.7109375" customWidth="1"/>
  </cols>
  <sheetData>
    <row r="1" spans="1:20" x14ac:dyDescent="0.25">
      <c r="A1" t="s">
        <v>71</v>
      </c>
      <c r="B1" t="s">
        <v>72</v>
      </c>
      <c r="C1" t="s">
        <v>73</v>
      </c>
      <c r="D1" t="s">
        <v>74</v>
      </c>
      <c r="E1" t="s">
        <v>75</v>
      </c>
      <c r="F1" t="s">
        <v>76</v>
      </c>
      <c r="G1" t="s">
        <v>77</v>
      </c>
      <c r="H1" t="s">
        <v>78</v>
      </c>
      <c r="I1" t="s">
        <v>79</v>
      </c>
      <c r="J1" t="s">
        <v>80</v>
      </c>
      <c r="K1" t="s">
        <v>104</v>
      </c>
      <c r="L1" t="s">
        <v>105</v>
      </c>
      <c r="M1" t="s">
        <v>106</v>
      </c>
      <c r="N1" t="s">
        <v>107</v>
      </c>
      <c r="O1" t="s">
        <v>108</v>
      </c>
      <c r="P1" t="s">
        <v>109</v>
      </c>
      <c r="Q1" t="s">
        <v>110</v>
      </c>
      <c r="R1" t="s">
        <v>111</v>
      </c>
      <c r="S1" t="s">
        <v>112</v>
      </c>
      <c r="T1" t="s">
        <v>113</v>
      </c>
    </row>
    <row r="2" spans="1:20" x14ac:dyDescent="0.25">
      <c r="A2" t="s">
        <v>81</v>
      </c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118</v>
      </c>
      <c r="H2" t="s">
        <v>120</v>
      </c>
      <c r="I2" t="s">
        <v>122</v>
      </c>
      <c r="J2" t="s">
        <v>124</v>
      </c>
      <c r="K2" t="s">
        <v>134</v>
      </c>
      <c r="L2" t="s">
        <v>138</v>
      </c>
      <c r="M2" t="s">
        <v>142</v>
      </c>
      <c r="N2" t="s">
        <v>146</v>
      </c>
      <c r="O2" t="s">
        <v>115</v>
      </c>
      <c r="P2" t="s">
        <v>83</v>
      </c>
      <c r="Q2" t="s">
        <v>155</v>
      </c>
      <c r="R2" t="s">
        <v>159</v>
      </c>
      <c r="S2" t="s">
        <v>163</v>
      </c>
      <c r="T2" t="s">
        <v>167</v>
      </c>
    </row>
    <row r="3" spans="1:20" x14ac:dyDescent="0.25">
      <c r="A3" t="s">
        <v>87</v>
      </c>
      <c r="B3" t="s">
        <v>88</v>
      </c>
      <c r="C3" t="s">
        <v>89</v>
      </c>
      <c r="D3" t="s">
        <v>68</v>
      </c>
      <c r="E3" t="s">
        <v>90</v>
      </c>
      <c r="F3" t="s">
        <v>91</v>
      </c>
      <c r="G3" t="s">
        <v>119</v>
      </c>
      <c r="H3" t="s">
        <v>121</v>
      </c>
      <c r="I3" t="s">
        <v>123</v>
      </c>
      <c r="J3" t="s">
        <v>125</v>
      </c>
      <c r="K3" t="s">
        <v>135</v>
      </c>
      <c r="L3" t="s">
        <v>139</v>
      </c>
      <c r="M3" t="s">
        <v>143</v>
      </c>
      <c r="N3" t="s">
        <v>147</v>
      </c>
      <c r="O3" t="s">
        <v>150</v>
      </c>
      <c r="P3" t="s">
        <v>68</v>
      </c>
      <c r="Q3" t="s">
        <v>156</v>
      </c>
      <c r="R3" t="s">
        <v>160</v>
      </c>
      <c r="S3" t="s">
        <v>164</v>
      </c>
      <c r="T3" t="s">
        <v>168</v>
      </c>
    </row>
    <row r="4" spans="1:20" x14ac:dyDescent="0.25">
      <c r="A4" t="s">
        <v>92</v>
      </c>
      <c r="B4" t="s">
        <v>93</v>
      </c>
      <c r="C4" t="s">
        <v>94</v>
      </c>
      <c r="D4" t="s">
        <v>95</v>
      </c>
      <c r="E4" t="s">
        <v>96</v>
      </c>
      <c r="F4" t="s">
        <v>97</v>
      </c>
      <c r="G4" t="s">
        <v>133</v>
      </c>
      <c r="H4" t="s">
        <v>131</v>
      </c>
      <c r="I4" t="s">
        <v>129</v>
      </c>
      <c r="J4" t="s">
        <v>126</v>
      </c>
      <c r="K4" t="s">
        <v>136</v>
      </c>
      <c r="L4" t="s">
        <v>140</v>
      </c>
      <c r="M4" t="s">
        <v>144</v>
      </c>
      <c r="N4" t="s">
        <v>148</v>
      </c>
      <c r="O4" t="s">
        <v>151</v>
      </c>
      <c r="P4" t="s">
        <v>153</v>
      </c>
      <c r="Q4" t="s">
        <v>157</v>
      </c>
      <c r="R4" t="s">
        <v>161</v>
      </c>
      <c r="S4" t="s">
        <v>165</v>
      </c>
      <c r="T4" t="s">
        <v>169</v>
      </c>
    </row>
    <row r="5" spans="1:20" x14ac:dyDescent="0.25">
      <c r="A5" t="s">
        <v>98</v>
      </c>
      <c r="B5" t="s">
        <v>99</v>
      </c>
      <c r="C5" t="s">
        <v>100</v>
      </c>
      <c r="D5" t="s">
        <v>101</v>
      </c>
      <c r="E5" t="s">
        <v>102</v>
      </c>
      <c r="F5" t="s">
        <v>103</v>
      </c>
      <c r="G5" t="s">
        <v>132</v>
      </c>
      <c r="H5" t="s">
        <v>130</v>
      </c>
      <c r="I5" t="s">
        <v>128</v>
      </c>
      <c r="J5" t="s">
        <v>127</v>
      </c>
      <c r="K5" t="s">
        <v>137</v>
      </c>
      <c r="L5" t="s">
        <v>141</v>
      </c>
      <c r="M5" t="s">
        <v>145</v>
      </c>
      <c r="N5" t="s">
        <v>149</v>
      </c>
      <c r="O5" t="s">
        <v>152</v>
      </c>
      <c r="P5" t="s">
        <v>154</v>
      </c>
      <c r="Q5" t="s">
        <v>158</v>
      </c>
      <c r="R5" t="s">
        <v>162</v>
      </c>
      <c r="S5" t="s">
        <v>166</v>
      </c>
      <c r="T5" t="s">
        <v>170</v>
      </c>
    </row>
    <row r="9" spans="1:20" x14ac:dyDescent="0.25">
      <c r="A9" t="s">
        <v>114</v>
      </c>
    </row>
    <row r="10" spans="1:20" x14ac:dyDescent="0.25">
      <c r="A10" t="s">
        <v>115</v>
      </c>
    </row>
    <row r="11" spans="1:20" x14ac:dyDescent="0.25">
      <c r="A11" t="s">
        <v>116</v>
      </c>
    </row>
    <row r="12" spans="1:20" x14ac:dyDescent="0.25">
      <c r="A12" t="s">
        <v>117</v>
      </c>
    </row>
    <row r="13" spans="1:20" x14ac:dyDescent="0.25">
      <c r="A13" t="s">
        <v>101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3:10" x14ac:dyDescent="0.25">
      <c r="C1" s="41"/>
      <c r="D1" s="41"/>
      <c r="E1" s="41"/>
      <c r="F1" s="41"/>
      <c r="G1" s="41"/>
      <c r="H1" s="41"/>
      <c r="I1" s="41"/>
      <c r="J1" s="41"/>
    </row>
    <row r="2" spans="3:10" x14ac:dyDescent="0.25">
      <c r="C2" s="41"/>
      <c r="D2" s="41"/>
      <c r="E2" s="41"/>
      <c r="F2" s="41"/>
      <c r="G2" s="41"/>
      <c r="H2" s="41"/>
      <c r="I2" s="41"/>
      <c r="J2" s="41"/>
    </row>
    <row r="3" spans="3:10" x14ac:dyDescent="0.25"/>
    <row r="4" spans="3:10" x14ac:dyDescent="0.25"/>
    <row r="5" spans="3:10" x14ac:dyDescent="0.25"/>
    <row r="6" spans="3:10" x14ac:dyDescent="0.25"/>
    <row r="7" spans="3:10" x14ac:dyDescent="0.25"/>
    <row r="8" spans="3:10" x14ac:dyDescent="0.25"/>
    <row r="9" spans="3:10" x14ac:dyDescent="0.25"/>
    <row r="10" spans="3:10" x14ac:dyDescent="0.25"/>
    <row r="11" spans="3:10" x14ac:dyDescent="0.25"/>
    <row r="12" spans="3:10" x14ac:dyDescent="0.25"/>
    <row r="13" spans="3:10" x14ac:dyDescent="0.25"/>
    <row r="14" spans="3:10" x14ac:dyDescent="0.25"/>
    <row r="15" spans="3:10" x14ac:dyDescent="0.25"/>
    <row r="16" spans="3:10" x14ac:dyDescent="0.25">
      <c r="C16" s="4" t="s">
        <v>19</v>
      </c>
      <c r="H16" s="4" t="s">
        <v>23</v>
      </c>
    </row>
    <row r="17" spans="1:8" x14ac:dyDescent="0.25">
      <c r="A17" s="7"/>
      <c r="B17" s="7"/>
      <c r="C17" s="7"/>
      <c r="D17" s="7"/>
      <c r="E17" s="7"/>
      <c r="F17" s="7"/>
      <c r="G17" s="7"/>
      <c r="H17" s="7"/>
    </row>
    <row r="18" spans="1:8" x14ac:dyDescent="0.25">
      <c r="A18" s="7"/>
      <c r="B18" s="7"/>
      <c r="C18" s="7" t="str">
        <f>IF(C16="AVIÓN","MUY BIEN","TE EQUIVOCASTE!!!")</f>
        <v>TE EQUIVOCASTE!!!</v>
      </c>
      <c r="D18" s="7"/>
      <c r="E18" s="7"/>
      <c r="F18" s="7"/>
      <c r="G18" s="7"/>
      <c r="H18" s="7" t="str">
        <f>IF(H16="BOLA","MUY BIEN"," TE EQUIVOCASTE!!!")</f>
        <v>MUY BIEN</v>
      </c>
    </row>
    <row r="19" spans="1:8" x14ac:dyDescent="0.25">
      <c r="A19" s="7"/>
      <c r="B19" s="7"/>
      <c r="C19" s="7"/>
      <c r="D19" s="7"/>
      <c r="E19" s="7"/>
      <c r="F19" s="7"/>
      <c r="G19" s="7"/>
      <c r="H19" s="7"/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x14ac:dyDescent="0.25">
      <c r="A21" s="7"/>
      <c r="B21" s="7"/>
      <c r="C21" s="7"/>
      <c r="D21" s="7"/>
      <c r="E21" s="7"/>
      <c r="F21" s="7"/>
      <c r="G21" s="7"/>
      <c r="H21" s="7"/>
    </row>
    <row r="22" spans="1:8" x14ac:dyDescent="0.25">
      <c r="A22" s="7"/>
      <c r="B22" s="7"/>
      <c r="C22" s="7" t="s">
        <v>0</v>
      </c>
      <c r="D22" s="7">
        <f>COUNTIF(18:18,"MUY BIEN")</f>
        <v>1</v>
      </c>
      <c r="E22" s="7"/>
      <c r="F22" s="7"/>
      <c r="G22" s="7"/>
      <c r="H22" s="7"/>
    </row>
    <row r="23" spans="1:8" x14ac:dyDescent="0.25"/>
    <row r="24" spans="1:8" x14ac:dyDescent="0.25"/>
  </sheetData>
  <mergeCells count="1">
    <mergeCell ref="C1:J2"/>
  </mergeCells>
  <dataValidations count="2">
    <dataValidation type="list" allowBlank="1" showInputMessage="1" showErrorMessage="1" sqref="C16">
      <formula1>ParaTerceraA</formula1>
    </dataValidation>
    <dataValidation type="list" allowBlank="1" showInputMessage="1" showErrorMessage="1" sqref="H16">
      <formula1>ParaTerceraB</formula1>
    </dataValidation>
  </dataValidations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3:10" x14ac:dyDescent="0.25">
      <c r="C1" s="35"/>
      <c r="D1" s="35"/>
      <c r="E1" s="35"/>
      <c r="F1" s="35"/>
      <c r="G1" s="35"/>
      <c r="H1" s="35"/>
      <c r="I1" s="35"/>
      <c r="J1" s="35"/>
    </row>
    <row r="2" spans="3:10" x14ac:dyDescent="0.25">
      <c r="C2" s="35"/>
      <c r="D2" s="35"/>
      <c r="E2" s="35"/>
      <c r="F2" s="35"/>
      <c r="G2" s="35"/>
      <c r="H2" s="35"/>
      <c r="I2" s="35"/>
      <c r="J2" s="35"/>
    </row>
    <row r="3" spans="3:10" ht="33.75" x14ac:dyDescent="0.5">
      <c r="C3" s="19" t="s">
        <v>176</v>
      </c>
    </row>
    <row r="4" spans="3:10" x14ac:dyDescent="0.25"/>
    <row r="5" spans="3:10" x14ac:dyDescent="0.25"/>
    <row r="6" spans="3:10" x14ac:dyDescent="0.25"/>
    <row r="7" spans="3:10" x14ac:dyDescent="0.25"/>
    <row r="8" spans="3:10" x14ac:dyDescent="0.25"/>
    <row r="9" spans="3:10" x14ac:dyDescent="0.25"/>
    <row r="10" spans="3:10" x14ac:dyDescent="0.25"/>
    <row r="11" spans="3:10" ht="36" x14ac:dyDescent="0.55000000000000004">
      <c r="H11" s="25" t="str">
        <f>IF(H16="D.el agua","muy bien","te equivocastes")</f>
        <v>te equivocastes</v>
      </c>
      <c r="I11" s="7"/>
    </row>
    <row r="12" spans="3:10" x14ac:dyDescent="0.25">
      <c r="H12" s="7"/>
      <c r="I12" s="7"/>
    </row>
    <row r="13" spans="3:10" x14ac:dyDescent="0.25">
      <c r="H13" s="7"/>
      <c r="I13" s="7"/>
    </row>
    <row r="14" spans="3:10" x14ac:dyDescent="0.25">
      <c r="H14" s="7" t="s">
        <v>0</v>
      </c>
      <c r="I14" s="7">
        <f>COUNTIF(11:11,"muy bien")</f>
        <v>0</v>
      </c>
    </row>
    <row r="15" spans="3:10" x14ac:dyDescent="0.25"/>
    <row r="16" spans="3:10" ht="21" x14ac:dyDescent="0.35">
      <c r="C16" s="18"/>
      <c r="H16" s="28" t="s">
        <v>81</v>
      </c>
    </row>
    <row r="17" spans="3:8" x14ac:dyDescent="0.25"/>
    <row r="18" spans="3:8" x14ac:dyDescent="0.25">
      <c r="C18" s="8" t="str">
        <f>IF(C16="BOMBILLO","MUY G17BIEN"," TE EQUIVOCASTE!!!")</f>
        <v xml:space="preserve"> TE EQUIVOCASTE!!!</v>
      </c>
      <c r="H18" s="8" t="str">
        <f>IF(H16="BOMBA","MUY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6" t="s">
        <v>0</v>
      </c>
      <c r="D22" s="7">
        <f>COUNTIF(18:18,"MUY BIEN")</f>
        <v>0</v>
      </c>
    </row>
    <row r="23" spans="3:8" x14ac:dyDescent="0.25"/>
    <row r="24" spans="3:8" x14ac:dyDescent="0.25"/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Hoja1!$A$2:$A$5</xm:f>
          </x14:formula1>
          <xm:sqref>H16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I23" sqref="I23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3:10" x14ac:dyDescent="0.25">
      <c r="C1" s="35"/>
      <c r="D1" s="35"/>
      <c r="E1" s="35"/>
      <c r="F1" s="35"/>
      <c r="G1" s="35"/>
      <c r="H1" s="35"/>
      <c r="I1" s="35"/>
      <c r="J1" s="35"/>
    </row>
    <row r="2" spans="3:10" x14ac:dyDescent="0.25">
      <c r="C2" s="35"/>
      <c r="D2" s="35"/>
      <c r="E2" s="35"/>
      <c r="F2" s="35"/>
      <c r="G2" s="35"/>
      <c r="H2" s="35"/>
      <c r="I2" s="35"/>
      <c r="J2" s="35"/>
    </row>
    <row r="3" spans="3:10" x14ac:dyDescent="0.25"/>
    <row r="4" spans="3:10" x14ac:dyDescent="0.25"/>
    <row r="5" spans="3:10" x14ac:dyDescent="0.25"/>
    <row r="6" spans="3:10" x14ac:dyDescent="0.25"/>
    <row r="7" spans="3:10" x14ac:dyDescent="0.25"/>
    <row r="8" spans="3:10" x14ac:dyDescent="0.25"/>
    <row r="9" spans="3:10" x14ac:dyDescent="0.25"/>
    <row r="10" spans="3:10" x14ac:dyDescent="0.25"/>
    <row r="11" spans="3:10" ht="33.75" x14ac:dyDescent="0.5">
      <c r="H11" s="26" t="str">
        <f>IF(H16="A.escicion","muy bien","te equiocastes")</f>
        <v>te equiocastes</v>
      </c>
      <c r="I11" s="7"/>
    </row>
    <row r="12" spans="3:10" x14ac:dyDescent="0.25">
      <c r="H12" s="7"/>
      <c r="I12" s="7"/>
    </row>
    <row r="13" spans="3:10" x14ac:dyDescent="0.25">
      <c r="H13" s="7"/>
      <c r="I13" s="7"/>
    </row>
    <row r="14" spans="3:10" x14ac:dyDescent="0.25">
      <c r="H14" s="7" t="s">
        <v>0</v>
      </c>
      <c r="I14" s="7">
        <f>COUNTIF(11:11,"muy bien")</f>
        <v>0</v>
      </c>
    </row>
    <row r="15" spans="3:10" x14ac:dyDescent="0.25"/>
    <row r="16" spans="3:10" ht="21" x14ac:dyDescent="0.35">
      <c r="C16" s="16"/>
      <c r="H16" s="28" t="s">
        <v>88</v>
      </c>
    </row>
    <row r="17" spans="3:8" x14ac:dyDescent="0.25"/>
    <row r="18" spans="3:8" x14ac:dyDescent="0.25">
      <c r="C18" s="8" t="str">
        <f>IF(C16="Desierto","MUY BIEN"," TE EQUIVOCASTE!!!")</f>
        <v xml:space="preserve"> TE EQUIVOCASTE!!!</v>
      </c>
      <c r="H18" s="8" t="str">
        <f>IF(H16="Mar","MUY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6" t="s">
        <v>0</v>
      </c>
      <c r="D22" s="7">
        <f>COUNTIF(18:18,"MUY BIEN")</f>
        <v>0</v>
      </c>
    </row>
    <row r="23" spans="3:8" x14ac:dyDescent="0.25"/>
    <row r="24" spans="3:8" x14ac:dyDescent="0.25"/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Hoja1!$B$2:$B$5</xm:f>
          </x14:formula1>
          <xm:sqref>H16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3:10" x14ac:dyDescent="0.25">
      <c r="C1" s="35"/>
      <c r="D1" s="35"/>
      <c r="E1" s="35"/>
      <c r="F1" s="35"/>
      <c r="G1" s="35"/>
      <c r="H1" s="35"/>
      <c r="I1" s="35"/>
      <c r="J1" s="35"/>
    </row>
    <row r="2" spans="3:10" x14ac:dyDescent="0.25">
      <c r="C2" s="35"/>
      <c r="D2" s="35"/>
      <c r="E2" s="35"/>
      <c r="F2" s="35"/>
      <c r="G2" s="35"/>
      <c r="H2" s="35"/>
      <c r="I2" s="35"/>
      <c r="J2" s="35"/>
    </row>
    <row r="3" spans="3:10" x14ac:dyDescent="0.25"/>
    <row r="4" spans="3:10" x14ac:dyDescent="0.25"/>
    <row r="5" spans="3:10" x14ac:dyDescent="0.25"/>
    <row r="6" spans="3:10" x14ac:dyDescent="0.25"/>
    <row r="7" spans="3:10" x14ac:dyDescent="0.25"/>
    <row r="8" spans="3:10" x14ac:dyDescent="0.25"/>
    <row r="9" spans="3:10" x14ac:dyDescent="0.25"/>
    <row r="10" spans="3:10" x14ac:dyDescent="0.25"/>
    <row r="11" spans="3:10" ht="36" x14ac:dyDescent="0.55000000000000004">
      <c r="H11" s="25" t="str">
        <f>IF(H16="A.gemacion","muy bien","te equiocastes")</f>
        <v>muy bien</v>
      </c>
      <c r="I11" s="7"/>
    </row>
    <row r="12" spans="3:10" x14ac:dyDescent="0.25">
      <c r="H12" s="7"/>
      <c r="I12" s="7"/>
    </row>
    <row r="13" spans="3:10" x14ac:dyDescent="0.25">
      <c r="H13" s="7"/>
      <c r="I13" s="7"/>
    </row>
    <row r="14" spans="3:10" x14ac:dyDescent="0.25">
      <c r="H14" s="7" t="s">
        <v>0</v>
      </c>
      <c r="I14" s="7">
        <f>COUNTIF(11:11,"muy bien")</f>
        <v>1</v>
      </c>
    </row>
    <row r="15" spans="3:10" x14ac:dyDescent="0.25"/>
    <row r="16" spans="3:10" ht="18.75" x14ac:dyDescent="0.3">
      <c r="C16" s="16"/>
      <c r="H16" s="29" t="s">
        <v>83</v>
      </c>
    </row>
    <row r="17" spans="3:8" x14ac:dyDescent="0.25"/>
    <row r="18" spans="3:8" x14ac:dyDescent="0.25">
      <c r="C18" s="8" t="str">
        <f>IF(C16="BOMBILLO","MUY G17BIEN"," TE EQUIVOCASTE!!!")</f>
        <v xml:space="preserve"> TE EQUIVOCASTE!!!</v>
      </c>
      <c r="H18" s="8" t="str">
        <f>IF(H16="BOMBA","MUY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6" t="s">
        <v>0</v>
      </c>
      <c r="D22" s="7">
        <f>COUNTIF(18:18,"MUY BIEN")</f>
        <v>0</v>
      </c>
    </row>
    <row r="23" spans="3:8" x14ac:dyDescent="0.25"/>
    <row r="24" spans="3:8" x14ac:dyDescent="0.25"/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Hoja1!$C$2:$C$5</xm:f>
          </x14:formula1>
          <xm:sqref>H16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ht="18.75" x14ac:dyDescent="0.3">
      <c r="A1" s="30"/>
      <c r="C1" s="35"/>
      <c r="D1" s="35"/>
      <c r="E1" s="35"/>
      <c r="F1" s="35"/>
      <c r="G1" s="35"/>
      <c r="H1" s="35"/>
      <c r="I1" s="35"/>
      <c r="J1" s="35"/>
    </row>
    <row r="2" spans="1:10" x14ac:dyDescent="0.25">
      <c r="C2" s="35"/>
      <c r="D2" s="35"/>
      <c r="E2" s="35"/>
      <c r="F2" s="35"/>
      <c r="G2" s="35"/>
      <c r="H2" s="35"/>
      <c r="I2" s="35"/>
      <c r="J2" s="35"/>
    </row>
    <row r="3" spans="1:10" x14ac:dyDescent="0.25"/>
    <row r="4" spans="1:10" x14ac:dyDescent="0.25"/>
    <row r="5" spans="1:10" x14ac:dyDescent="0.25"/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ht="31.5" x14ac:dyDescent="0.5">
      <c r="H11" s="27" t="str">
        <f>IF(H16="B.sexual","muy bien","te equiocastes")</f>
        <v>te equiocastes</v>
      </c>
      <c r="I11" s="7"/>
    </row>
    <row r="12" spans="1:10" x14ac:dyDescent="0.25">
      <c r="H12" s="7"/>
      <c r="I12" s="7"/>
    </row>
    <row r="13" spans="1:10" x14ac:dyDescent="0.25">
      <c r="H13" s="7"/>
      <c r="I13" s="7"/>
    </row>
    <row r="14" spans="1:10" x14ac:dyDescent="0.25">
      <c r="H14" s="7" t="s">
        <v>0</v>
      </c>
      <c r="I14" s="7">
        <f>COUNTIF(11:11,"muy bien")</f>
        <v>0</v>
      </c>
    </row>
    <row r="15" spans="1:10" x14ac:dyDescent="0.25"/>
    <row r="16" spans="1:10" ht="21" x14ac:dyDescent="0.35">
      <c r="C16" s="16"/>
      <c r="H16" s="28" t="s">
        <v>84</v>
      </c>
    </row>
    <row r="17" spans="3:8" x14ac:dyDescent="0.25"/>
    <row r="18" spans="3:8" x14ac:dyDescent="0.25">
      <c r="C18" s="8" t="str">
        <f>IF(C16="BOMBILLO","MUY G17BIEN"," TE EQUIVOCASTE!!!")</f>
        <v xml:space="preserve"> TE EQUIVOCASTE!!!</v>
      </c>
      <c r="H18" s="8" t="str">
        <f>IF(H16="BOMBA","MUY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6" t="s">
        <v>0</v>
      </c>
      <c r="D22" s="7">
        <f>COUNTIF(18:18,"MUY BIEN")</f>
        <v>0</v>
      </c>
    </row>
    <row r="23" spans="3:8" x14ac:dyDescent="0.25"/>
    <row r="24" spans="3:8" x14ac:dyDescent="0.25"/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Hoja1!$D$2:$D$5</xm:f>
          </x14:formula1>
          <xm:sqref>H16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3:10" x14ac:dyDescent="0.25">
      <c r="C1" s="35"/>
      <c r="D1" s="35"/>
      <c r="E1" s="35"/>
      <c r="F1" s="35"/>
      <c r="G1" s="35"/>
      <c r="H1" s="35"/>
      <c r="I1" s="35"/>
      <c r="J1" s="35"/>
    </row>
    <row r="2" spans="3:10" x14ac:dyDescent="0.25">
      <c r="C2" s="35"/>
      <c r="D2" s="35"/>
      <c r="E2" s="35"/>
      <c r="F2" s="35"/>
      <c r="G2" s="35"/>
      <c r="H2" s="35"/>
      <c r="I2" s="35"/>
      <c r="J2" s="35"/>
    </row>
    <row r="3" spans="3:10" x14ac:dyDescent="0.25"/>
    <row r="4" spans="3:10" x14ac:dyDescent="0.25"/>
    <row r="5" spans="3:10" x14ac:dyDescent="0.25"/>
    <row r="6" spans="3:10" x14ac:dyDescent="0.25"/>
    <row r="7" spans="3:10" x14ac:dyDescent="0.25"/>
    <row r="8" spans="3:10" x14ac:dyDescent="0.25"/>
    <row r="9" spans="3:10" x14ac:dyDescent="0.25"/>
    <row r="10" spans="3:10" x14ac:dyDescent="0.25"/>
    <row r="11" spans="3:10" ht="36" x14ac:dyDescent="0.55000000000000004">
      <c r="H11" s="25" t="str">
        <f>IF(H16="A.metamorfosis","muy bien","te equiocastes")</f>
        <v>te equiocastes</v>
      </c>
      <c r="I11" s="7"/>
    </row>
    <row r="12" spans="3:10" x14ac:dyDescent="0.25">
      <c r="H12" s="7"/>
      <c r="I12" s="7"/>
    </row>
    <row r="13" spans="3:10" x14ac:dyDescent="0.25">
      <c r="H13" s="7"/>
      <c r="I13" s="7"/>
    </row>
    <row r="14" spans="3:10" x14ac:dyDescent="0.25">
      <c r="H14" s="7" t="s">
        <v>0</v>
      </c>
      <c r="I14" s="7">
        <f>COUNTIF(11:11,"muy bien")</f>
        <v>0</v>
      </c>
    </row>
    <row r="15" spans="3:10" x14ac:dyDescent="0.25"/>
    <row r="16" spans="3:10" ht="21" x14ac:dyDescent="0.35">
      <c r="C16" s="16"/>
      <c r="H16" s="28" t="s">
        <v>102</v>
      </c>
    </row>
    <row r="17" spans="3:8" x14ac:dyDescent="0.25"/>
    <row r="18" spans="3:8" x14ac:dyDescent="0.25">
      <c r="C18" s="8" t="str">
        <f>IF(C16="BOMBILLO","MUY G17BIEN"," TE EQUIVOCASTE!!!")</f>
        <v xml:space="preserve"> TE EQUIVOCASTE!!!</v>
      </c>
      <c r="H18" s="8" t="str">
        <f>IF(H16="BOMBA","MUY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6" t="s">
        <v>0</v>
      </c>
      <c r="D22" s="7">
        <f>COUNTIF(18:18,"MUY BIEN")</f>
        <v>0</v>
      </c>
    </row>
    <row r="23" spans="3:8" x14ac:dyDescent="0.25"/>
    <row r="24" spans="3:8" x14ac:dyDescent="0.25"/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Hoja1!$E$2:$E$5</xm:f>
          </x14:formula1>
          <xm:sqref>H16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3:10" x14ac:dyDescent="0.25">
      <c r="C1" s="35"/>
      <c r="D1" s="35"/>
      <c r="E1" s="35"/>
      <c r="F1" s="35"/>
      <c r="G1" s="35"/>
      <c r="H1" s="35"/>
      <c r="I1" s="35"/>
      <c r="J1" s="35"/>
    </row>
    <row r="2" spans="3:10" x14ac:dyDescent="0.25">
      <c r="C2" s="35"/>
      <c r="D2" s="35"/>
      <c r="E2" s="35"/>
      <c r="F2" s="35"/>
      <c r="G2" s="35"/>
      <c r="H2" s="35"/>
      <c r="I2" s="35"/>
      <c r="J2" s="35"/>
    </row>
    <row r="3" spans="3:10" x14ac:dyDescent="0.25"/>
    <row r="4" spans="3:10" x14ac:dyDescent="0.25"/>
    <row r="5" spans="3:10" x14ac:dyDescent="0.25"/>
    <row r="6" spans="3:10" x14ac:dyDescent="0.25"/>
    <row r="7" spans="3:10" x14ac:dyDescent="0.25"/>
    <row r="8" spans="3:10" x14ac:dyDescent="0.25"/>
    <row r="9" spans="3:10" x14ac:dyDescent="0.25"/>
    <row r="10" spans="3:10" x14ac:dyDescent="0.25"/>
    <row r="11" spans="3:10" ht="31.5" x14ac:dyDescent="0.5">
      <c r="H11" s="27" t="str">
        <f>IF(H16="D.hemafroditas","muy bien","te equiocastes")</f>
        <v>te equiocastes</v>
      </c>
      <c r="I11" s="7"/>
    </row>
    <row r="12" spans="3:10" x14ac:dyDescent="0.25">
      <c r="H12" s="7"/>
      <c r="I12" s="7"/>
    </row>
    <row r="13" spans="3:10" x14ac:dyDescent="0.25">
      <c r="H13" s="7"/>
      <c r="I13" s="7"/>
    </row>
    <row r="14" spans="3:10" x14ac:dyDescent="0.25">
      <c r="H14" s="7" t="s">
        <v>0</v>
      </c>
      <c r="I14" s="7">
        <f>COUNTIF(11:11,"muy bien")</f>
        <v>0</v>
      </c>
    </row>
    <row r="15" spans="3:10" x14ac:dyDescent="0.25"/>
    <row r="16" spans="3:10" ht="21" x14ac:dyDescent="0.35">
      <c r="C16" s="16"/>
      <c r="H16" s="28" t="s">
        <v>86</v>
      </c>
    </row>
    <row r="17" spans="3:8" x14ac:dyDescent="0.25"/>
    <row r="18" spans="3:8" x14ac:dyDescent="0.25">
      <c r="C18" s="8" t="str">
        <f>IF(C16="BOMBILLO","MUY G17BIEN"," TE EQUIVOCASTE!!!")</f>
        <v xml:space="preserve"> TE EQUIVOCASTE!!!</v>
      </c>
      <c r="H18" s="8" t="str">
        <f>IF(H16="BOMBA","MUY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6" t="s">
        <v>0</v>
      </c>
      <c r="D22" s="7">
        <f>COUNTIF(18:18,"MUY BIEN")</f>
        <v>0</v>
      </c>
    </row>
    <row r="23" spans="3:8" x14ac:dyDescent="0.25"/>
    <row r="24" spans="3:8" x14ac:dyDescent="0.25"/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Hoja1!$F$2:$F$5</xm:f>
          </x14:formula1>
          <xm:sqref>H16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3:10" x14ac:dyDescent="0.25">
      <c r="C1" s="35"/>
      <c r="D1" s="35"/>
      <c r="E1" s="35"/>
      <c r="F1" s="35"/>
      <c r="G1" s="35"/>
      <c r="H1" s="35"/>
      <c r="I1" s="35"/>
      <c r="J1" s="35"/>
    </row>
    <row r="2" spans="3:10" x14ac:dyDescent="0.25">
      <c r="C2" s="35"/>
      <c r="D2" s="35"/>
      <c r="E2" s="35"/>
      <c r="F2" s="35"/>
      <c r="G2" s="35"/>
      <c r="H2" s="35"/>
      <c r="I2" s="35"/>
      <c r="J2" s="35"/>
    </row>
    <row r="3" spans="3:10" x14ac:dyDescent="0.25"/>
    <row r="4" spans="3:10" x14ac:dyDescent="0.25"/>
    <row r="5" spans="3:10" x14ac:dyDescent="0.25"/>
    <row r="6" spans="3:10" x14ac:dyDescent="0.25"/>
    <row r="7" spans="3:10" x14ac:dyDescent="0.25"/>
    <row r="8" spans="3:10" x14ac:dyDescent="0.25"/>
    <row r="9" spans="3:10" x14ac:dyDescent="0.25"/>
    <row r="10" spans="3:10" x14ac:dyDescent="0.25"/>
    <row r="11" spans="3:10" ht="33.75" x14ac:dyDescent="0.5">
      <c r="H11" s="26" t="str">
        <f>IF(H16="D.interna y externa","muy bien","te equiocastes")</f>
        <v>te equiocastes</v>
      </c>
      <c r="I11" s="7"/>
    </row>
    <row r="12" spans="3:10" x14ac:dyDescent="0.25">
      <c r="H12" s="7"/>
      <c r="I12" s="7"/>
    </row>
    <row r="13" spans="3:10" x14ac:dyDescent="0.25">
      <c r="H13" s="7"/>
      <c r="I13" s="7"/>
    </row>
    <row r="14" spans="3:10" x14ac:dyDescent="0.25">
      <c r="H14" s="7" t="s">
        <v>0</v>
      </c>
      <c r="I14" s="7">
        <f>COUNTIF(11:11,"muy bien")</f>
        <v>0</v>
      </c>
    </row>
    <row r="15" spans="3:10" x14ac:dyDescent="0.25"/>
    <row r="16" spans="3:10" ht="21" x14ac:dyDescent="0.35">
      <c r="C16" s="16"/>
      <c r="H16" s="28" t="s">
        <v>133</v>
      </c>
    </row>
    <row r="17" spans="3:8" x14ac:dyDescent="0.25"/>
    <row r="18" spans="3:8" x14ac:dyDescent="0.25">
      <c r="C18" s="8" t="str">
        <f>IF(C16="BOMBILLO","MUY G17BIEN"," TE EQUIVOCASTE!!!")</f>
        <v xml:space="preserve"> TE EQUIVOCASTE!!!</v>
      </c>
      <c r="H18" s="8" t="str">
        <f>IF(H16="BOMBA","MUY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6" t="s">
        <v>0</v>
      </c>
      <c r="D22" s="7">
        <f>COUNTIF(18:18,"MUY BIEN")</f>
        <v>0</v>
      </c>
    </row>
    <row r="23" spans="3:8" x14ac:dyDescent="0.25"/>
    <row r="24" spans="3:8" x14ac:dyDescent="0.25"/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Hoja1!$G$2:$G$5</xm:f>
          </x14:formula1>
          <xm:sqref>H16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7</vt:i4>
      </vt:variant>
    </vt:vector>
  </HeadingPairs>
  <TitlesOfParts>
    <vt:vector size="34" baseType="lpstr">
      <vt:lpstr>PORTADA</vt:lpstr>
      <vt:lpstr>INTRODUCION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RESULTADO</vt:lpstr>
      <vt:lpstr>Definiciones</vt:lpstr>
      <vt:lpstr>formulas </vt:lpstr>
      <vt:lpstr>Hoja1</vt:lpstr>
      <vt:lpstr>Tercera</vt:lpstr>
      <vt:lpstr>ParaEjemplo</vt:lpstr>
      <vt:lpstr>ParaPrimeraA</vt:lpstr>
      <vt:lpstr>ParaPrimeraB</vt:lpstr>
      <vt:lpstr>ParaSegundaA</vt:lpstr>
      <vt:lpstr>ParaSegundaB</vt:lpstr>
      <vt:lpstr>ParaTerceraA</vt:lpstr>
      <vt:lpstr>ParaTerceraB</vt:lpstr>
    </vt:vector>
  </TitlesOfParts>
  <Company>Secretaria de Educacion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Liboria Renteria</cp:lastModifiedBy>
  <dcterms:created xsi:type="dcterms:W3CDTF">2014-07-22T18:47:44Z</dcterms:created>
  <dcterms:modified xsi:type="dcterms:W3CDTF">2014-09-18T03:27:15Z</dcterms:modified>
</cp:coreProperties>
</file>